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45" windowHeight="9555" tabRatio="723"/>
  </bookViews>
  <sheets>
    <sheet name="项目指标体系表 " sheetId="8" r:id="rId1"/>
  </sheets>
  <definedNames>
    <definedName name="_xlnm._FilterDatabase" localSheetId="0" hidden="1">'项目指标体系表 '!$A$4:$K$27</definedName>
    <definedName name="_xlnm.Print_Titles" localSheetId="0">'项目指标体系表 '!$2:$4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8"/>
  <c r="F24"/>
  <c r="D24"/>
  <c r="B24"/>
  <c r="D23"/>
  <c r="D21"/>
  <c r="D20"/>
  <c r="D19"/>
  <c r="B19"/>
  <c r="D18"/>
  <c r="D17"/>
  <c r="D16"/>
  <c r="D15"/>
  <c r="B15"/>
  <c r="D13"/>
  <c r="D11"/>
  <c r="B11"/>
  <c r="D9"/>
  <c r="D7"/>
  <c r="B5"/>
</calcChain>
</file>

<file path=xl/sharedStrings.xml><?xml version="1.0" encoding="utf-8"?>
<sst xmlns="http://schemas.openxmlformats.org/spreadsheetml/2006/main" count="107" uniqueCount="105">
  <si>
    <t>附件一、</t>
  </si>
  <si>
    <t>巫山县国有梨子坪林场2024年森林康养产业发展项目指标体系表</t>
  </si>
  <si>
    <t>评价指标</t>
  </si>
  <si>
    <t>指标解释</t>
  </si>
  <si>
    <t>评价内容及评分标准</t>
  </si>
  <si>
    <t>具体评价情况</t>
  </si>
  <si>
    <t>评价得分</t>
  </si>
  <si>
    <t>一级</t>
  </si>
  <si>
    <t>分值</t>
  </si>
  <si>
    <t>二级</t>
  </si>
  <si>
    <t>三级</t>
  </si>
  <si>
    <t>决策</t>
  </si>
  <si>
    <t>项目立项</t>
  </si>
  <si>
    <t>立项依据充分性</t>
  </si>
  <si>
    <t>项目立项是否符合法律法规、相关政策、发展规划以及部门职责，用以反映和考核项目立项依据情况。</t>
  </si>
  <si>
    <t>①项目立项符合国家法律法规、国民经济发展规划和相关政策，得1分；
②项目立项符合行业发展规划和政策要求，得1分；
③项目立项与部门职责范围相符，属于部门履职所需，得1分；
④项目属于公共财政支持范围，是否符合中央、地方事权支出责任划分原则，得1分；
⑤项目未与相关部门同类项目或部门内部相关项目重复，得1分。
以上各项发现1项不合规或不相符扣减相应分数，扣完为止。</t>
  </si>
  <si>
    <t>根据被评价单位提供的相关资料：项目立项符合国家法律法规、国民经济发展规划和相关政策，得1分；项目立项符合行业发展规划和政策要求，得1分；项目立项与部门职责范围相符，属于部门履职所需，得1分；项目属于公共财政支持范围，资金来源于巫山县林业局《关于下达2024年财政衔接推进乡村振兴补助资金及市级林业草原改革发展和林业草原生态保护恢复资金计划的通知》（巫山林发〔2023〕214号），下达资金158.00万元。符合中央、地方事权支出责任划分原则，得1分；项目未与相关部门同类项目或部门内部相关项目重复，得1分。</t>
  </si>
  <si>
    <t>立项程序规范性</t>
  </si>
  <si>
    <t>项目申请、设立过程是否符合相关要求，用以反映和考核项目立项的规范情况。</t>
  </si>
  <si>
    <t>①项目按照规定的程序申请设立，得1分；
②审批文件、材料符合相关要求，得1分；
③事前已经过必要的可行性研究、专家论证、风险评估、绩效评估、集体决策，得1分。
以上各项发现1项不合规或不相符扣减相应分数，扣完为止。</t>
  </si>
  <si>
    <t>根据被评价单位提供的相关资料：该项目按照规定的程序申请设立，得1分；审批文件、材料符合相关要求，得1分；该项目编制了实施方案，实施方案经审批并经巫山县林业局批复通过，得1分。</t>
  </si>
  <si>
    <t>绩效目标　</t>
  </si>
  <si>
    <t>绩效目标合理性</t>
  </si>
  <si>
    <t>项目所设定的绩效目标是否依据充分，是否符合客观实际，用以反映和考核项目绩效目标与项目实施的相符情况。</t>
  </si>
  <si>
    <t>①项目设立了绩效目标，得1分；
②项目绩效目标与实际工作内容具有相关性，得1分；
③项目预期产出效益和效果符合正常的业绩水平，得1分；
④与预算确定的项目投资额或资金量相匹配，得1分。
以上各项发现1项不合规或不相符扣减相应分数，扣完为止。</t>
  </si>
  <si>
    <t>根据被评价单位提供的相关资料：该项目设定了绩效目标，得1分；绩效目标与实际工作内容具有相关性，得1分；项目预期产出效益和效果符合正常的业绩水平，得1分；与预算确定的项目投资额相匹配，得1分。</t>
  </si>
  <si>
    <t>绩效指标明确性</t>
  </si>
  <si>
    <t>依据绩效目标设定的绩效指标是否清晰、细化、可衡量等，用以反映和考核项目绩效目标的明细化情况。</t>
  </si>
  <si>
    <t>①将项目绩效目标细化分解为具体的绩效指标，得1分；
②通过清晰、可衡量的指标值予以体现绩效目标，得1分；
③绩效目标与项目目标任务数或计划数相对应，得1分。
以上各项发现1项不合规或不相符扣减相应分数，扣完为止。</t>
  </si>
  <si>
    <t>根据被评价单位提供的相关资料：将项目绩效目标细化分解为具体的绩效指标，得1分；通过清晰、可衡量的指标值予以体现绩效目标，得1分；绩效目标与项目目标任务数或计划数对应，得1分。</t>
  </si>
  <si>
    <t>资金投入</t>
  </si>
  <si>
    <t>资金到位率</t>
  </si>
  <si>
    <t>实际到位资金与预算资金的比率，用以反映和考核资金落实情况对项目实施的总体保障程度。</t>
  </si>
  <si>
    <t>资金到位率=（实际到位资金/预算资金）*100%；
实际到位资金：一定时期（本年度或项目期）内落实到具体项目的资金；
预算资金：一定时期（本年度或项目期）内预算安排到具体项目的资金；
本项得分=资金到位率*目标分值。</t>
  </si>
  <si>
    <t>根据被评价单位提供的相关资料：巫山县林业局《关于下达2024年财政衔接推进乡村振兴补助资金及市级林业草原改革发展和林业草原生态保护恢复资金计划的通知》（巫山林发〔2023〕214号），下达资金158.00万元；实际到位资金158.00万元,资金到位率为100%,得2分。</t>
  </si>
  <si>
    <t>资金分配合理性</t>
  </si>
  <si>
    <t>项目预算资金分配是否有测算依据，与补助单位或地方实际是否相适应，用以反映和考核项目预算资金分配的科学性、合理性情况。</t>
  </si>
  <si>
    <t>①预算资金分配依据充分，得1分；
②资金分配额度合理，与项目单位或地方实际相适应，得1分。
以上各项发现1项不合规或不相符扣减相应分数，扣完为止。</t>
  </si>
  <si>
    <t>根据被评价单位提供的相关资料：该项目资金来源于巫山县林业局《关于下达2024年财政衔接推进乡村振兴补助资金及市级林业草原改革发展和林业草原生态保护恢复资金计划的通知》（巫山林发〔2023〕214号），下达资金158.00万元，根据预算审核报告，以147.24万元为最高限价。故该项目预算资金分配依据充分，得1分；与项目单位或地方实际相适应，得1分。</t>
  </si>
  <si>
    <t>过程</t>
  </si>
  <si>
    <t>资金管理</t>
  </si>
  <si>
    <t>预算执行率</t>
  </si>
  <si>
    <t>项目预算资金是否按照计划执行，用以反映或考核项目预算执行情况。</t>
  </si>
  <si>
    <t>预算执行率=（实际支出资金/实际到位资金）*100%；
实际支出资金：一定时期（本年度或项目期）内项目实际拨付的资金；
本项得分=预算执行率*目标分值。</t>
  </si>
  <si>
    <t>根据被评价单位提供的相关资料：该项目实际到位资金158.00万元，实际支付项目资金158.00万元，预算执行率=（实际支出资金/实际到位资金）*100%=（158.00万元/158.00万元）*100%=100%。得分=预算执行率*4=100%*4=4分。</t>
  </si>
  <si>
    <t>资金使用合规性</t>
  </si>
  <si>
    <t>项目资金使用是否符合相关的财务管理制度规定，用以反映和考核项目资金的规范运行情况。</t>
  </si>
  <si>
    <t>①资金使用符合国家财经法规和财务管理制度以及有关专项资金管理办法的规定，得1分；
②资金的拨付有完整的审批程序和手续，得1分；
③资金的使用符合项目预算批复或合同规定的用途，得1分；
④资金的使用不存在截留、挤占、挪用、虚列支出等情况，得1分。
以上各项发现1项不合规或不相符扣减相应分数，扣完为止。</t>
  </si>
  <si>
    <t>根据被评价单位提供的记账凭证等相关财务资料，资金使用符合国家财经法规和财务管理制度以及有关专项资金管理办法的规定，得1分；部分资金的拨付未见审批程序和手续，得0分；资金的使用符合项目预算批复或合同规定的用途，得1分；资金的使用不存在截留、挤占、挪用、虚列支出等情况，得1分。</t>
  </si>
  <si>
    <t>组织实施</t>
  </si>
  <si>
    <t>管理制度健全性</t>
  </si>
  <si>
    <t>项目实施单位的财务和业务管理制度是否健全，用以反映和考核财务和业务管理制度对项目顺利实施的保障情况。</t>
  </si>
  <si>
    <t>①已制定或具有相应的财务、资金和业务管理制度，得2分；
②财务、资金和业务管理制度合法、合规、完整，得2分。
以上各项发现1项不合规或不相符扣减相应分数，扣完为止。</t>
  </si>
  <si>
    <t>根据被评价单位提供的资料：已制定或具有相应的财务管理制度和资金管理方案，未见业务管理制度，得1分；财务管理制度和资金管理方案制度合法、合规、完整，得1分。</t>
  </si>
  <si>
    <t>制度执行有效性</t>
  </si>
  <si>
    <t>项目实施是否符合相关管理规定，用以反映和考核相关管理制度的有效执行情况。</t>
  </si>
  <si>
    <t>①遵守相关法律法规和相关管理规定，得1分；
②账务处理遵守相关的财务管理制度，得1分；
③项目调整及支出调整手续完备，得1分；
④项目合同书、验收报告、技术鉴定等资料齐全并及时归档，得1分；
⑤项目实施的人员条件、场地设备、信息支撑等落实到位，得1分。
以上各项发现1项不合规或不相符扣减相应分数，扣完为止。</t>
  </si>
  <si>
    <t>根据被评价单位提供的资料：
巫山县国有梨子坪林场委托重庆璟浩工程咨询有限公司对本项目进行竞争比选，对参与比选的三家公司分别为重庆民华建筑工程有限公司、四川中宏祺嘉建筑工程有限公司、中鑫溢嘉建设集团有限责任公司资格审查不严，其中重庆民华建筑工程有限公司法定代表人易继民也担任四川中宏祺嘉建筑工程有限公司发旺分公司和四川中宏祺嘉建筑工程有限公司江南分公司的负责人。巫山县国有梨子坪林场存在监管不力的情况，得0分；2024-7-17#、2024-5-15#、2024-11-80#凭证共支付重庆民华建筑工程有限公司工程施工费1,417,425.88元，款项支付时直接计入“业务活动费用”，在2025-4-33#凭证调整1,017,129.24元至“在建工程”，仍余400,296.64元直接计入了费用，得0分；该项目调整及支出调整手续完备，得1分；该项目有合同书、验收报告、技术鉴定等资料，但无竣工财务决算报告，资料不齐全，得0分；项目实施的人员条件、场地设备、信息支撑等落实到位，得1分。</t>
  </si>
  <si>
    <t>产出</t>
  </si>
  <si>
    <t>产出数量</t>
  </si>
  <si>
    <t>项目建设完成率</t>
  </si>
  <si>
    <t>项目实施的完成情况，用以反映和考核项目产出数量目标的实现程度。</t>
  </si>
  <si>
    <t>实际完成率=(实际产出数/计划产出数)*100%；
实际产出数：一定时期(本年度或项目期)内项目实际产出的产品或提供的服务数量；
本项得分=实际完成率*目标分值。</t>
  </si>
  <si>
    <t>根据被评价单位提供的相关资料显示，该项目计划新建彩色透水步道3000米(宽1.5米，厚0.15米)，新建休憩平台及附属(防火监测平台)300平方米，新建公厕2个各20平方米，新建化粪池2座各15立方米，新建水池2座各50立方米，安装PPR-50塑料引水管250米，环保垃圾桶13个,护栏80.1米，引水沟补修216米，C25混凝土档墙13.15立方米，沉沙池2个1.3立方米，C25混凝土梯步0.86立方米，验收资料显示均已完成建设，得7分。</t>
  </si>
  <si>
    <t>产出质量</t>
  </si>
  <si>
    <t>项目建设合格率</t>
  </si>
  <si>
    <t>项目完成的质量达标产出数与实际产出数的比率，用以反映和考核项目产出质量目标的实现程度。</t>
  </si>
  <si>
    <t>评价要点：
①均验收合格，验收均符合要求，得7分；
②验收若不符合要求酌情扣分。</t>
  </si>
  <si>
    <t>根据现场调研及查阅相关资料，2024年10月10日巫山县林业局组织验收工作组对项目进行验收并出具项目竣工验收书，验收结论为“合格”，得7分。</t>
  </si>
  <si>
    <t>产出时效</t>
  </si>
  <si>
    <t>项目完成及时性</t>
  </si>
  <si>
    <t>项目实际完成时间与计划完成时间的比较，用以反映和考核项目产出时效目标的实现程度。</t>
  </si>
  <si>
    <t>实际完成时间：项目实施单位完成该项目实际所耗用的时间。
计划完成时间：按照项目实施计划或相关规定完成该项目所需的时间。
项目或实施内容全部及时完成，得满分；每发现1例未及时完成扣1分，本项分数扣完为止。</t>
  </si>
  <si>
    <t>根据被评价单位提供的项目比选文件、验收鉴定书等资料，计划工期180天；验收鉴定书显示工程于2024年5月3日开工，至2024年9月11日完工，项目未超期完工，得7分。</t>
  </si>
  <si>
    <t>产出成本</t>
  </si>
  <si>
    <t>项目总成本控制率</t>
  </si>
  <si>
    <t>完成项目计划工作目标的实际节约成本与计划成本的比率，用以反映和考核项目的成本节约程度。</t>
  </si>
  <si>
    <t>成本控制率=[（计划成本-实际成本）/计划成本]*100%。
实际成本：项目实施单位如期、保质、保量完成既定工作目标实际所耗费的支出。
计划成本：项目实施单位为完成工作目标计划安排的支出，一般以项目预算为参考。
①成本控制率＜0%，得0分；
②0%≤成本控制率＜20%，得满分；
③成本控制率≥20%，得0分。</t>
  </si>
  <si>
    <t>该项目计划投资158.00万元，项目实施单位提供的合同工程项目完工结算明细表，实际支付项目资金158.00万元，成本节约率=[（计划成本-实际成本）/计划成本]*100%=[（158.00-158.00）/158.00]*100%=0%，成本节约率=0%，得7分。</t>
  </si>
  <si>
    <t>效益</t>
  </si>
  <si>
    <t>经济效益</t>
  </si>
  <si>
    <t>贫困户人均收入增长</t>
  </si>
  <si>
    <t>项目实施对经济发展所带来的直接或间接影响情况。</t>
  </si>
  <si>
    <t>实际完成率=(项目区实际贫困户人均纯收入增长/项目区计划农民贫困户人均纯收入增长)*100%；
本项得分=实际完成率*目标分值。</t>
  </si>
  <si>
    <t>巫山县林业局《关于下达2024年财政衔接推进乡村振兴补助资金及市级林业草原改革发展和林业草原生态保护恢复资金计划的通知》（巫山林发〔2023〕214号），要求项目需要实现贫困户务工增收1万元。根据相关资料显示本次项目共有4位贫困户参与建设，均实现增收1万元以上，得6分。</t>
  </si>
  <si>
    <t>社会效益</t>
  </si>
  <si>
    <t>项目建设期吸纳剩余劳动力就业</t>
  </si>
  <si>
    <t>反映项目建设期间吸纳剩余劳动力就业情况。</t>
  </si>
  <si>
    <t>实际完成率=(实际吸纳剩余劳动力务工人数/计划吸纳剩余劳动力务工人数)*100%；
本项得分=实际完成率*目标分值。</t>
  </si>
  <si>
    <t>根据被评价单位提供的项目实施方案中计划“项目实施期间，可解决项目区周边农村25名剩余劳动力就业问题”，项目建设期，吸纳剩余劳动力20人，完成吸收剩余劳动率的比例=20/25*100%=80%,得分=80%*6=4.8分</t>
  </si>
  <si>
    <t>可持续影响</t>
  </si>
  <si>
    <t>利益联结机制</t>
  </si>
  <si>
    <t>反映项目建成在带动乡村集体经济方面的可持续影响。</t>
  </si>
  <si>
    <t>①建立了与项目配套的利益联结制度得2分，对该制度进行了宣传并公告得2分；
②按照已建立的利益联结制度严格执行，最高得3分。
每发现1项不符扣相应分数，本小项扣完为止。</t>
  </si>
  <si>
    <t>长效管理机制健全性</t>
  </si>
  <si>
    <t>项目建设完成后长效管理机制的建立健全和落实情况。</t>
  </si>
  <si>
    <t>①项目建成后，建立了全面的后期管理制度，得3分；
②现场查勘，生态环境得到良好维持或优化，设施维护良好，无生态破坏现象，综合评价管护效果，最高得分4分。
每发现1项不符扣相应分数，本小项扣完为止。</t>
  </si>
  <si>
    <t>根据被评价单位提供的资料，项目建成后，建立了管护制度，得3分；经评价人员现场查勘发现现场观景平台和路旁有未清理的垃圾，生态环境未得到良好维持，得2分。</t>
  </si>
  <si>
    <t>社会公众或服务对象满意度</t>
  </si>
  <si>
    <t>受益群众满意度</t>
  </si>
  <si>
    <t>社会公众或服务对象对项目实施效果的满意程度。</t>
  </si>
  <si>
    <t>评价要点：
满意度=100%，得满分；
满意度＜100%，得分=实际满意度*目标分值。</t>
  </si>
  <si>
    <t>经对受益群众进行问卷调查，并统计计算，受益群众综合满意度78.80%，得分=实际满意度*10=78.80%*10=7.88分。</t>
  </si>
  <si>
    <t>合计</t>
  </si>
  <si>
    <t>被评价单位未建立与项目配套的利益联结制度，得0分</t>
    <phoneticPr fontId="15" type="noConversion"/>
  </si>
</sst>
</file>

<file path=xl/styles.xml><?xml version="1.0" encoding="utf-8"?>
<styleSheet xmlns="http://schemas.openxmlformats.org/spreadsheetml/2006/main">
  <fonts count="16">
    <font>
      <sz val="11"/>
      <color theme="1"/>
      <name val="宋体"/>
      <charset val="134"/>
      <scheme val="minor"/>
    </font>
    <font>
      <sz val="11"/>
      <name val="宋体"/>
      <charset val="134"/>
      <scheme val="minor"/>
    </font>
    <font>
      <sz val="10"/>
      <name val="宋体"/>
      <charset val="134"/>
      <scheme val="minor"/>
    </font>
    <font>
      <sz val="11"/>
      <name val="Times New Roman"/>
      <family val="1"/>
    </font>
    <font>
      <sz val="12"/>
      <name val="宋体"/>
      <charset val="134"/>
    </font>
    <font>
      <b/>
      <sz val="10"/>
      <name val="方正小标宋_GBK"/>
      <charset val="134"/>
    </font>
    <font>
      <sz val="14"/>
      <name val="Times New Roman"/>
      <family val="1"/>
    </font>
    <font>
      <sz val="14"/>
      <name val="宋体"/>
      <charset val="134"/>
    </font>
    <font>
      <b/>
      <sz val="18"/>
      <name val="宋体"/>
      <charset val="134"/>
    </font>
    <font>
      <b/>
      <sz val="18"/>
      <name val="Times New Roman"/>
      <family val="1"/>
    </font>
    <font>
      <b/>
      <sz val="10"/>
      <name val="宋体"/>
      <charset val="134"/>
    </font>
    <font>
      <b/>
      <sz val="10"/>
      <name val="Times New Roman"/>
      <family val="1"/>
    </font>
    <font>
      <sz val="10"/>
      <name val="宋体"/>
      <charset val="134"/>
    </font>
    <font>
      <sz val="10"/>
      <name val="Times New Roman"/>
      <family val="1"/>
    </font>
    <font>
      <sz val="11"/>
      <name val="宋体"/>
      <charset val="134"/>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alignment vertical="center"/>
    </xf>
    <xf numFmtId="0" fontId="4" fillId="0" borderId="0">
      <alignment vertical="center"/>
    </xf>
  </cellStyleXfs>
  <cellXfs count="6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Font="1" applyFill="1">
      <alignment vertical="center"/>
    </xf>
    <xf numFmtId="0" fontId="3" fillId="0" borderId="0" xfId="0" applyNumberFormat="1" applyFont="1" applyAlignment="1">
      <alignment horizontal="center" vertical="center"/>
    </xf>
    <xf numFmtId="0" fontId="4" fillId="0" borderId="0" xfId="0" applyFont="1" applyAlignment="1"/>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Fill="1" applyAlignment="1">
      <alignment horizontal="left" vertical="center" wrapText="1"/>
    </xf>
    <xf numFmtId="0" fontId="6" fillId="0" borderId="0" xfId="0" applyNumberFormat="1" applyFont="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3"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justify" vertical="center" wrapText="1"/>
    </xf>
    <xf numFmtId="0" fontId="12" fillId="0" borderId="1" xfId="0" applyFont="1" applyBorder="1" applyAlignment="1">
      <alignment vertical="center" wrapText="1"/>
    </xf>
    <xf numFmtId="0" fontId="12" fillId="0" borderId="1" xfId="0" applyFont="1" applyFill="1" applyBorder="1" applyAlignment="1">
      <alignment horizontal="justify" vertical="center" wrapText="1"/>
    </xf>
    <xf numFmtId="0" fontId="13" fillId="0" borderId="1" xfId="0" applyNumberFormat="1" applyFont="1" applyBorder="1" applyAlignment="1">
      <alignment horizontal="center" vertical="center" wrapText="1"/>
    </xf>
    <xf numFmtId="0" fontId="12" fillId="0" borderId="1" xfId="0" applyFont="1" applyBorder="1" applyAlignment="1">
      <alignment horizontal="justify" vertical="center"/>
    </xf>
    <xf numFmtId="0" fontId="13"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Fill="1" applyBorder="1" applyAlignment="1">
      <alignment vertical="center" wrapText="1"/>
    </xf>
    <xf numFmtId="0" fontId="1" fillId="0" borderId="0" xfId="0" applyFont="1" applyAlignment="1">
      <alignment vertical="center" wrapText="1"/>
    </xf>
    <xf numFmtId="0" fontId="13"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2" fillId="0" borderId="1" xfId="0" applyFont="1" applyBorder="1" applyAlignment="1">
      <alignment horizontal="center" vertical="center"/>
    </xf>
    <xf numFmtId="0" fontId="14" fillId="0" borderId="0" xfId="0" applyFont="1">
      <alignment vertical="center"/>
    </xf>
    <xf numFmtId="0" fontId="8" fillId="0" borderId="0" xfId="0" applyFont="1" applyAlignment="1">
      <alignment horizontal="center" vertical="top"/>
    </xf>
    <xf numFmtId="0" fontId="9" fillId="0" borderId="0" xfId="0" applyFont="1" applyAlignment="1">
      <alignment horizontal="center" vertical="top"/>
    </xf>
    <xf numFmtId="0" fontId="8" fillId="0" borderId="0" xfId="0" applyFont="1" applyFill="1" applyAlignment="1">
      <alignment horizontal="center" vertical="top"/>
    </xf>
    <xf numFmtId="0" fontId="9" fillId="0" borderId="0" xfId="0" applyNumberFormat="1" applyFont="1" applyAlignment="1">
      <alignment horizontal="center" vertical="top"/>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12" fillId="0" borderId="1"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3" xfId="0" applyFont="1" applyBorder="1" applyAlignment="1">
      <alignment horizontal="center" vertical="center" textRotation="255"/>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cellXfs>
  <cellStyles count="2">
    <cellStyle name="常规" xfId="0" builtinId="0"/>
    <cellStyle name="常规 3" xfId="1"/>
  </cellStyles>
  <dxfs count="0"/>
  <tableStyles count="0" defaultTableStyle="TableStyleMedium2" defaultPivotStyle="PivotStyleLight16"/>
  <colors>
    <mruColors>
      <color rgb="FF92D050"/>
      <color rgb="FFFFFF00"/>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K31"/>
  <sheetViews>
    <sheetView tabSelected="1" topLeftCell="A17" zoomScale="85" zoomScaleNormal="85" workbookViewId="0">
      <selection activeCell="I21" sqref="I21"/>
    </sheetView>
  </sheetViews>
  <sheetFormatPr defaultColWidth="9" defaultRowHeight="15"/>
  <cols>
    <col min="1" max="1" width="5.125" style="1" customWidth="1"/>
    <col min="2" max="2" width="5.5" style="3" customWidth="1"/>
    <col min="3" max="3" width="9.25" style="4" customWidth="1"/>
    <col min="4" max="4" width="5.875" style="5" customWidth="1"/>
    <col min="5" max="5" width="14.625" style="1" customWidth="1"/>
    <col min="6" max="6" width="4.875" style="3" customWidth="1"/>
    <col min="7" max="7" width="36.625" style="1" customWidth="1"/>
    <col min="8" max="8" width="59.375" style="1" customWidth="1"/>
    <col min="9" max="9" width="60.875" style="6" customWidth="1"/>
    <col min="10" max="10" width="10.875" style="7" customWidth="1"/>
    <col min="11" max="11" width="23.875" style="1" customWidth="1"/>
    <col min="12" max="16384" width="9" style="8"/>
  </cols>
  <sheetData>
    <row r="1" spans="1:11" s="1" customFormat="1" ht="18.75">
      <c r="A1" s="9" t="s">
        <v>0</v>
      </c>
      <c r="B1" s="10"/>
      <c r="C1" s="11"/>
      <c r="D1" s="12"/>
      <c r="E1" s="13"/>
      <c r="F1" s="10"/>
      <c r="G1" s="14"/>
      <c r="H1" s="13"/>
      <c r="I1" s="15"/>
      <c r="J1" s="16"/>
    </row>
    <row r="2" spans="1:11" s="1" customFormat="1" ht="30" customHeight="1">
      <c r="A2" s="36" t="s">
        <v>1</v>
      </c>
      <c r="B2" s="37"/>
      <c r="C2" s="36"/>
      <c r="D2" s="37"/>
      <c r="E2" s="36"/>
      <c r="F2" s="37"/>
      <c r="G2" s="36"/>
      <c r="H2" s="36"/>
      <c r="I2" s="38"/>
      <c r="J2" s="39"/>
    </row>
    <row r="3" spans="1:11" s="1" customFormat="1" ht="17.100000000000001" customHeight="1">
      <c r="A3" s="40" t="s">
        <v>2</v>
      </c>
      <c r="B3" s="41"/>
      <c r="C3" s="42"/>
      <c r="D3" s="41"/>
      <c r="E3" s="42"/>
      <c r="F3" s="41"/>
      <c r="G3" s="40" t="s">
        <v>3</v>
      </c>
      <c r="H3" s="42" t="s">
        <v>4</v>
      </c>
      <c r="I3" s="58" t="s">
        <v>5</v>
      </c>
      <c r="J3" s="59" t="s">
        <v>6</v>
      </c>
    </row>
    <row r="4" spans="1:11" s="1" customFormat="1" ht="17.100000000000001" customHeight="1">
      <c r="A4" s="17" t="s">
        <v>7</v>
      </c>
      <c r="B4" s="17" t="s">
        <v>8</v>
      </c>
      <c r="C4" s="18" t="s">
        <v>9</v>
      </c>
      <c r="D4" s="17" t="s">
        <v>8</v>
      </c>
      <c r="E4" s="18" t="s">
        <v>10</v>
      </c>
      <c r="F4" s="17" t="s">
        <v>8</v>
      </c>
      <c r="G4" s="40"/>
      <c r="H4" s="42"/>
      <c r="I4" s="58"/>
      <c r="J4" s="60"/>
    </row>
    <row r="5" spans="1:11" s="1" customFormat="1" ht="144.94999999999999" customHeight="1">
      <c r="A5" s="43" t="s">
        <v>11</v>
      </c>
      <c r="B5" s="47">
        <f>SUM(D5:D10)</f>
        <v>19</v>
      </c>
      <c r="C5" s="52" t="s">
        <v>12</v>
      </c>
      <c r="D5" s="49">
        <v>8</v>
      </c>
      <c r="E5" s="21" t="s">
        <v>13</v>
      </c>
      <c r="F5" s="19">
        <v>5</v>
      </c>
      <c r="G5" s="22" t="s">
        <v>14</v>
      </c>
      <c r="H5" s="23" t="s">
        <v>15</v>
      </c>
      <c r="I5" s="24" t="s">
        <v>16</v>
      </c>
      <c r="J5" s="25">
        <v>5</v>
      </c>
    </row>
    <row r="6" spans="1:11" s="1" customFormat="1" ht="93" customHeight="1">
      <c r="A6" s="43"/>
      <c r="B6" s="47"/>
      <c r="C6" s="52"/>
      <c r="D6" s="51"/>
      <c r="E6" s="21" t="s">
        <v>17</v>
      </c>
      <c r="F6" s="19">
        <v>3</v>
      </c>
      <c r="G6" s="26" t="s">
        <v>18</v>
      </c>
      <c r="H6" s="23" t="s">
        <v>19</v>
      </c>
      <c r="I6" s="24" t="s">
        <v>20</v>
      </c>
      <c r="J6" s="25">
        <v>3</v>
      </c>
    </row>
    <row r="7" spans="1:11" s="1" customFormat="1" ht="87" customHeight="1">
      <c r="A7" s="43"/>
      <c r="B7" s="47"/>
      <c r="C7" s="52" t="s">
        <v>21</v>
      </c>
      <c r="D7" s="49">
        <f>F7+F8</f>
        <v>7</v>
      </c>
      <c r="E7" s="21" t="s">
        <v>22</v>
      </c>
      <c r="F7" s="19">
        <v>4</v>
      </c>
      <c r="G7" s="26" t="s">
        <v>23</v>
      </c>
      <c r="H7" s="23" t="s">
        <v>24</v>
      </c>
      <c r="I7" s="24" t="s">
        <v>25</v>
      </c>
      <c r="J7" s="25">
        <v>4</v>
      </c>
    </row>
    <row r="8" spans="1:11" s="1" customFormat="1" ht="90" customHeight="1">
      <c r="A8" s="43"/>
      <c r="B8" s="47"/>
      <c r="C8" s="52"/>
      <c r="D8" s="51"/>
      <c r="E8" s="21" t="s">
        <v>26</v>
      </c>
      <c r="F8" s="19">
        <v>3</v>
      </c>
      <c r="G8" s="26" t="s">
        <v>27</v>
      </c>
      <c r="H8" s="23" t="s">
        <v>28</v>
      </c>
      <c r="I8" s="24" t="s">
        <v>29</v>
      </c>
      <c r="J8" s="25">
        <v>3</v>
      </c>
    </row>
    <row r="9" spans="1:11" s="1" customFormat="1" ht="101.1" customHeight="1">
      <c r="A9" s="43"/>
      <c r="B9" s="47"/>
      <c r="C9" s="52" t="s">
        <v>30</v>
      </c>
      <c r="D9" s="47">
        <f>F9+F10</f>
        <v>4</v>
      </c>
      <c r="E9" s="21" t="s">
        <v>31</v>
      </c>
      <c r="F9" s="19">
        <v>2</v>
      </c>
      <c r="G9" s="26" t="s">
        <v>32</v>
      </c>
      <c r="H9" s="23" t="s">
        <v>33</v>
      </c>
      <c r="I9" s="24" t="s">
        <v>34</v>
      </c>
      <c r="J9" s="25">
        <v>2</v>
      </c>
    </row>
    <row r="10" spans="1:11" s="1" customFormat="1" ht="87.95" customHeight="1">
      <c r="A10" s="43"/>
      <c r="B10" s="47"/>
      <c r="C10" s="52"/>
      <c r="D10" s="47"/>
      <c r="E10" s="21" t="s">
        <v>35</v>
      </c>
      <c r="F10" s="19">
        <v>2</v>
      </c>
      <c r="G10" s="26" t="s">
        <v>36</v>
      </c>
      <c r="H10" s="23" t="s">
        <v>37</v>
      </c>
      <c r="I10" s="24" t="s">
        <v>38</v>
      </c>
      <c r="J10" s="25">
        <v>2</v>
      </c>
    </row>
    <row r="11" spans="1:11" s="1" customFormat="1" ht="54" customHeight="1">
      <c r="A11" s="43" t="s">
        <v>39</v>
      </c>
      <c r="B11" s="48">
        <f>D11+D13</f>
        <v>17</v>
      </c>
      <c r="C11" s="53" t="s">
        <v>40</v>
      </c>
      <c r="D11" s="56">
        <f>F11+F12</f>
        <v>8</v>
      </c>
      <c r="E11" s="21" t="s">
        <v>41</v>
      </c>
      <c r="F11" s="19">
        <v>4</v>
      </c>
      <c r="G11" s="26" t="s">
        <v>42</v>
      </c>
      <c r="H11" s="23" t="s">
        <v>43</v>
      </c>
      <c r="I11" s="24" t="s">
        <v>44</v>
      </c>
      <c r="J11" s="25">
        <v>4</v>
      </c>
    </row>
    <row r="12" spans="1:11" s="1" customFormat="1" ht="80.099999999999994" customHeight="1">
      <c r="A12" s="43"/>
      <c r="B12" s="48"/>
      <c r="C12" s="54"/>
      <c r="D12" s="57"/>
      <c r="E12" s="21" t="s">
        <v>45</v>
      </c>
      <c r="F12" s="19">
        <v>4</v>
      </c>
      <c r="G12" s="26" t="s">
        <v>46</v>
      </c>
      <c r="H12" s="29" t="s">
        <v>47</v>
      </c>
      <c r="I12" s="24" t="s">
        <v>48</v>
      </c>
      <c r="J12" s="25">
        <v>3</v>
      </c>
    </row>
    <row r="13" spans="1:11" s="1" customFormat="1" ht="48" customHeight="1">
      <c r="A13" s="43"/>
      <c r="B13" s="48"/>
      <c r="C13" s="52" t="s">
        <v>49</v>
      </c>
      <c r="D13" s="48">
        <f>SUM(F13:F14)</f>
        <v>9</v>
      </c>
      <c r="E13" s="21" t="s">
        <v>50</v>
      </c>
      <c r="F13" s="19">
        <v>4</v>
      </c>
      <c r="G13" s="26" t="s">
        <v>51</v>
      </c>
      <c r="H13" s="29" t="s">
        <v>52</v>
      </c>
      <c r="I13" s="24" t="s">
        <v>53</v>
      </c>
      <c r="J13" s="25">
        <v>2</v>
      </c>
      <c r="K13" s="30"/>
    </row>
    <row r="14" spans="1:11" s="1" customFormat="1" ht="171" customHeight="1">
      <c r="A14" s="43"/>
      <c r="B14" s="48"/>
      <c r="C14" s="52"/>
      <c r="D14" s="48"/>
      <c r="E14" s="21" t="s">
        <v>54</v>
      </c>
      <c r="F14" s="19">
        <v>5</v>
      </c>
      <c r="G14" s="26" t="s">
        <v>55</v>
      </c>
      <c r="H14" s="29" t="s">
        <v>56</v>
      </c>
      <c r="I14" s="24" t="s">
        <v>57</v>
      </c>
      <c r="J14" s="25">
        <v>2</v>
      </c>
    </row>
    <row r="15" spans="1:11" s="1" customFormat="1" ht="87" customHeight="1">
      <c r="A15" s="43" t="s">
        <v>58</v>
      </c>
      <c r="B15" s="47">
        <f>D15+D16+D17+D18</f>
        <v>28</v>
      </c>
      <c r="C15" s="28" t="s">
        <v>59</v>
      </c>
      <c r="D15" s="19">
        <f t="shared" ref="D15:D20" si="0">F15</f>
        <v>7</v>
      </c>
      <c r="E15" s="21" t="s">
        <v>60</v>
      </c>
      <c r="F15" s="27">
        <v>7</v>
      </c>
      <c r="G15" s="22" t="s">
        <v>61</v>
      </c>
      <c r="H15" s="23" t="s">
        <v>62</v>
      </c>
      <c r="I15" s="24" t="s">
        <v>63</v>
      </c>
      <c r="J15" s="25">
        <v>7</v>
      </c>
    </row>
    <row r="16" spans="1:11" s="1" customFormat="1" ht="42.95" customHeight="1">
      <c r="A16" s="43"/>
      <c r="B16" s="47"/>
      <c r="C16" s="28" t="s">
        <v>64</v>
      </c>
      <c r="D16" s="19">
        <f t="shared" si="0"/>
        <v>7</v>
      </c>
      <c r="E16" s="21" t="s">
        <v>65</v>
      </c>
      <c r="F16" s="27">
        <v>7</v>
      </c>
      <c r="G16" s="22" t="s">
        <v>66</v>
      </c>
      <c r="H16" s="29" t="s">
        <v>67</v>
      </c>
      <c r="I16" s="24" t="s">
        <v>68</v>
      </c>
      <c r="J16" s="25">
        <v>7</v>
      </c>
    </row>
    <row r="17" spans="1:11" s="1" customFormat="1" ht="69" customHeight="1">
      <c r="A17" s="43"/>
      <c r="B17" s="47"/>
      <c r="C17" s="20" t="s">
        <v>69</v>
      </c>
      <c r="D17" s="19">
        <f t="shared" si="0"/>
        <v>7</v>
      </c>
      <c r="E17" s="21" t="s">
        <v>70</v>
      </c>
      <c r="F17" s="27">
        <v>7</v>
      </c>
      <c r="G17" s="22" t="s">
        <v>71</v>
      </c>
      <c r="H17" s="23" t="s">
        <v>72</v>
      </c>
      <c r="I17" s="24" t="s">
        <v>73</v>
      </c>
      <c r="J17" s="25">
        <v>7</v>
      </c>
    </row>
    <row r="18" spans="1:11" s="1" customFormat="1" ht="105" customHeight="1">
      <c r="A18" s="43"/>
      <c r="B18" s="47"/>
      <c r="C18" s="20" t="s">
        <v>74</v>
      </c>
      <c r="D18" s="19">
        <f t="shared" si="0"/>
        <v>7</v>
      </c>
      <c r="E18" s="21" t="s">
        <v>75</v>
      </c>
      <c r="F18" s="27">
        <v>7</v>
      </c>
      <c r="G18" s="22" t="s">
        <v>76</v>
      </c>
      <c r="H18" s="23" t="s">
        <v>77</v>
      </c>
      <c r="I18" s="24" t="s">
        <v>78</v>
      </c>
      <c r="J18" s="31">
        <v>7</v>
      </c>
    </row>
    <row r="19" spans="1:11" s="1" customFormat="1" ht="74.099999999999994" customHeight="1">
      <c r="A19" s="44" t="s">
        <v>79</v>
      </c>
      <c r="B19" s="49">
        <f>D19+D20+D21+D23</f>
        <v>36</v>
      </c>
      <c r="C19" s="20" t="s">
        <v>80</v>
      </c>
      <c r="D19" s="19">
        <f t="shared" si="0"/>
        <v>6</v>
      </c>
      <c r="E19" s="32" t="s">
        <v>81</v>
      </c>
      <c r="F19" s="33">
        <v>6</v>
      </c>
      <c r="G19" s="24" t="s">
        <v>82</v>
      </c>
      <c r="H19" s="23" t="s">
        <v>83</v>
      </c>
      <c r="I19" s="24" t="s">
        <v>84</v>
      </c>
      <c r="J19" s="31">
        <v>6</v>
      </c>
    </row>
    <row r="20" spans="1:11" s="1" customFormat="1" ht="71.099999999999994" customHeight="1">
      <c r="A20" s="45"/>
      <c r="B20" s="50"/>
      <c r="C20" s="20" t="s">
        <v>85</v>
      </c>
      <c r="D20" s="19">
        <f t="shared" si="0"/>
        <v>6</v>
      </c>
      <c r="E20" s="32" t="s">
        <v>86</v>
      </c>
      <c r="F20" s="33">
        <v>6</v>
      </c>
      <c r="G20" s="24" t="s">
        <v>87</v>
      </c>
      <c r="H20" s="23" t="s">
        <v>88</v>
      </c>
      <c r="I20" s="24" t="s">
        <v>89</v>
      </c>
      <c r="J20" s="31">
        <v>4.8</v>
      </c>
    </row>
    <row r="21" spans="1:11" s="1" customFormat="1" ht="99" customHeight="1">
      <c r="A21" s="45"/>
      <c r="B21" s="50"/>
      <c r="C21" s="55" t="s">
        <v>90</v>
      </c>
      <c r="D21" s="50">
        <f>F21+F22</f>
        <v>14</v>
      </c>
      <c r="E21" s="21" t="s">
        <v>91</v>
      </c>
      <c r="F21" s="19">
        <v>7</v>
      </c>
      <c r="G21" s="22" t="s">
        <v>92</v>
      </c>
      <c r="H21" s="29" t="s">
        <v>93</v>
      </c>
      <c r="I21" s="24" t="s">
        <v>104</v>
      </c>
      <c r="J21" s="31">
        <v>0</v>
      </c>
    </row>
    <row r="22" spans="1:11" s="1" customFormat="1" ht="90" customHeight="1">
      <c r="A22" s="45"/>
      <c r="B22" s="50"/>
      <c r="C22" s="55"/>
      <c r="D22" s="50"/>
      <c r="E22" s="21" t="s">
        <v>94</v>
      </c>
      <c r="F22" s="19">
        <v>7</v>
      </c>
      <c r="G22" s="22" t="s">
        <v>95</v>
      </c>
      <c r="H22" s="23" t="s">
        <v>96</v>
      </c>
      <c r="I22" s="24" t="s">
        <v>97</v>
      </c>
      <c r="J22" s="31">
        <v>5</v>
      </c>
    </row>
    <row r="23" spans="1:11" s="1" customFormat="1" ht="62.1" customHeight="1">
      <c r="A23" s="46"/>
      <c r="B23" s="51"/>
      <c r="C23" s="20" t="s">
        <v>98</v>
      </c>
      <c r="D23" s="19">
        <f>F23</f>
        <v>10</v>
      </c>
      <c r="E23" s="21" t="s">
        <v>99</v>
      </c>
      <c r="F23" s="19">
        <v>10</v>
      </c>
      <c r="G23" s="22" t="s">
        <v>100</v>
      </c>
      <c r="H23" s="23" t="s">
        <v>101</v>
      </c>
      <c r="I23" s="24" t="s">
        <v>102</v>
      </c>
      <c r="J23" s="25">
        <v>7.88</v>
      </c>
    </row>
    <row r="24" spans="1:11" s="2" customFormat="1" ht="36" customHeight="1">
      <c r="A24" s="34" t="s">
        <v>103</v>
      </c>
      <c r="B24" s="19">
        <f>SUM(B4:B23)</f>
        <v>100</v>
      </c>
      <c r="C24" s="20"/>
      <c r="D24" s="19">
        <f>SUM(D4:D23)</f>
        <v>100</v>
      </c>
      <c r="E24" s="20"/>
      <c r="F24" s="19">
        <f>SUM(F4:F23)</f>
        <v>100</v>
      </c>
      <c r="G24" s="34"/>
      <c r="H24" s="21"/>
      <c r="I24" s="32"/>
      <c r="J24" s="25">
        <f>SUM(J5:J23)</f>
        <v>81.680000000000007</v>
      </c>
      <c r="K24" s="1"/>
    </row>
    <row r="25" spans="1:11" s="1" customFormat="1">
      <c r="B25" s="35"/>
      <c r="C25" s="4"/>
      <c r="D25" s="5"/>
      <c r="F25" s="3"/>
      <c r="I25" s="6"/>
      <c r="J25" s="7"/>
    </row>
    <row r="26" spans="1:11" s="1" customFormat="1">
      <c r="B26" s="35"/>
      <c r="C26" s="4"/>
      <c r="D26" s="5"/>
      <c r="F26" s="3"/>
      <c r="H26" s="30"/>
      <c r="I26" s="6"/>
      <c r="J26" s="7"/>
    </row>
    <row r="27" spans="1:11" s="1" customFormat="1">
      <c r="B27" s="35"/>
      <c r="C27" s="4"/>
      <c r="D27" s="5"/>
      <c r="F27" s="3"/>
      <c r="I27" s="6"/>
      <c r="J27" s="7"/>
    </row>
    <row r="28" spans="1:11" s="1" customFormat="1">
      <c r="B28" s="35"/>
      <c r="C28" s="4"/>
      <c r="D28" s="5"/>
      <c r="F28" s="3"/>
      <c r="I28" s="6"/>
      <c r="J28" s="7"/>
    </row>
    <row r="29" spans="1:11" s="1" customFormat="1">
      <c r="B29" s="3"/>
      <c r="C29" s="4"/>
      <c r="D29" s="5"/>
      <c r="F29" s="3"/>
      <c r="I29" s="6"/>
      <c r="J29" s="7"/>
    </row>
    <row r="30" spans="1:11" s="1" customFormat="1">
      <c r="B30" s="3"/>
      <c r="C30" s="4"/>
      <c r="D30" s="5"/>
      <c r="F30" s="3"/>
      <c r="I30" s="6"/>
      <c r="J30" s="7"/>
    </row>
    <row r="31" spans="1:11" s="1" customFormat="1">
      <c r="B31" s="3"/>
      <c r="C31" s="4"/>
      <c r="D31" s="5"/>
      <c r="F31" s="3"/>
      <c r="I31" s="6"/>
      <c r="J31" s="7"/>
    </row>
  </sheetData>
  <autoFilter ref="A4:K27">
    <extLst/>
  </autoFilter>
  <mergeCells count="26">
    <mergeCell ref="C21:C22"/>
    <mergeCell ref="D5:D6"/>
    <mergeCell ref="D7:D8"/>
    <mergeCell ref="D9:D10"/>
    <mergeCell ref="D11:D12"/>
    <mergeCell ref="D13:D14"/>
    <mergeCell ref="D21:D22"/>
    <mergeCell ref="A19:A23"/>
    <mergeCell ref="B5:B10"/>
    <mergeCell ref="B11:B14"/>
    <mergeCell ref="B15:B18"/>
    <mergeCell ref="B19:B23"/>
    <mergeCell ref="A2:J2"/>
    <mergeCell ref="A3:F3"/>
    <mergeCell ref="A5:A10"/>
    <mergeCell ref="A11:A14"/>
    <mergeCell ref="A15:A18"/>
    <mergeCell ref="C5:C6"/>
    <mergeCell ref="C7:C8"/>
    <mergeCell ref="C9:C10"/>
    <mergeCell ref="C11:C12"/>
    <mergeCell ref="C13:C14"/>
    <mergeCell ref="G3:G4"/>
    <mergeCell ref="H3:H4"/>
    <mergeCell ref="I3:I4"/>
    <mergeCell ref="J3:J4"/>
  </mergeCells>
  <phoneticPr fontId="15" type="noConversion"/>
  <pageMargins left="0.75138888888888899" right="0.75138888888888899" top="1" bottom="1" header="0.5" footer="0.5"/>
  <pageSetup paperSize="9" scale="62"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项目指标体系表 </vt:lpstr>
      <vt:lpstr>'项目指标体系表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2024-08-01T06:57:00Z</cp:lastPrinted>
  <dcterms:created xsi:type="dcterms:W3CDTF">2021-11-11T02:44:00Z</dcterms:created>
  <dcterms:modified xsi:type="dcterms:W3CDTF">2026-03-05T06:52:37Z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860C4CBA092941C6B1A8368D71FE8A57_13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