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tabRatio="750"/>
  </bookViews>
  <sheets>
    <sheet name="项目指标体系表" sheetId="8" r:id="rId1"/>
  </sheets>
  <definedNames>
    <definedName name="_xlnm._FilterDatabase" localSheetId="0" hidden="1">项目指标体系表!$A$4:$XFC$24</definedName>
    <definedName name="_xlnm.Print_Titles" localSheetId="0">项目指标体系表!$2:$4</definedName>
    <definedName name="_xlnm.Print_Area" localSheetId="0">项目指标体系表!$A$1:$J$24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ASUS</author>
  </authors>
  <commentList>
    <comment ref="M2" authorId="0">
      <text>
        <r>
          <rPr>
            <b/>
            <sz val="9"/>
            <rFont val="宋体"/>
            <charset val="134"/>
          </rPr>
          <t>ASUS:元</t>
        </r>
        <r>
          <rPr>
            <sz val="9"/>
            <rFont val="宋体"/>
            <charset val="134"/>
          </rPr>
          <t xml:space="preserve">
</t>
        </r>
      </text>
    </comment>
  </commentList>
</comments>
</file>

<file path=xl/sharedStrings.xml><?xml version="1.0" encoding="utf-8"?>
<sst xmlns="http://schemas.openxmlformats.org/spreadsheetml/2006/main" count="116" uniqueCount="114">
  <si>
    <t>附件一、</t>
  </si>
  <si>
    <t>下达资金</t>
  </si>
  <si>
    <t>财政收回2024年小额资金</t>
  </si>
  <si>
    <t>2024年实际支付</t>
  </si>
  <si>
    <t>结转至25年</t>
  </si>
  <si>
    <t>25年使用24年</t>
  </si>
  <si>
    <t>剩余</t>
  </si>
  <si>
    <t>2024年巫山县义务教育薄弱环节改善与能力提升项目绩效评价指标体系表</t>
  </si>
  <si>
    <r>
      <rPr>
        <sz val="11"/>
        <rFont val="宋体"/>
        <charset val="134"/>
        <scheme val="minor"/>
      </rPr>
      <t>2024</t>
    </r>
    <r>
      <rPr>
        <sz val="10"/>
        <rFont val="宋体"/>
        <charset val="134"/>
      </rPr>
      <t>年下达</t>
    </r>
  </si>
  <si>
    <t>评价指标</t>
  </si>
  <si>
    <t>指标解释</t>
  </si>
  <si>
    <t>评价内容及评分标准</t>
  </si>
  <si>
    <t>具体评价情况</t>
  </si>
  <si>
    <t>评价得分</t>
  </si>
  <si>
    <r>
      <rPr>
        <sz val="11"/>
        <rFont val="宋体"/>
        <charset val="134"/>
        <scheme val="minor"/>
      </rPr>
      <t>2023</t>
    </r>
    <r>
      <rPr>
        <sz val="10"/>
        <rFont val="宋体"/>
        <charset val="134"/>
      </rPr>
      <t>年结转资金（一体化系统）</t>
    </r>
  </si>
  <si>
    <t>一级</t>
  </si>
  <si>
    <t>分值</t>
  </si>
  <si>
    <t>二级</t>
  </si>
  <si>
    <t>三级</t>
  </si>
  <si>
    <t>财政在预算一体化系统提取的预算总数</t>
  </si>
  <si>
    <t>决策</t>
  </si>
  <si>
    <t>项目立项</t>
  </si>
  <si>
    <t>立项依据充分性</t>
  </si>
  <si>
    <t>项目立项是否符合法律法规、相关政策、发展规划以及部门职责，用以反映和考核项目立项依据情况。</t>
  </si>
  <si>
    <t>①项目立项符合国家法律法规、国民经济发展规划和相关政策，得1分；
②项目立项符合行业发展规划和政策要求，得1分；
③项目立项与部门职责范围相符，属于部门履职所需，得1分；
④项目属于公共财政支持范围，是否符合中央、地方事权支出责任划分原则，得1分；
⑤项目未与相关部门同类项目或部门内部相关项目重复，得1分。
以上各项发现1项不合规或不相符扣减相应分数，扣完为止。</t>
  </si>
  <si>
    <t>根据项目实施单位提供的相关资料，项目立项符合《教育部 国家发展改革委 财政部关于深入推进义务教育薄弱环节改善与能力提升工作的意见》（教财〔2021〕3号），得1分；符合行业发展规划和政策要求，得1分；与部门职责范围相符，属于部门履职所需，得1分；项目属于公共财政支持范围，符合中央、地方事权支出责任划分原则，得1分；项目与相关部门同类项目或部门内部相关项目无重复，得1分。</t>
  </si>
  <si>
    <t>立项程序规范性</t>
  </si>
  <si>
    <t>项目申请、设立过程是否符合相关要求，用以反映和考核项目立项的规范情况。</t>
  </si>
  <si>
    <t>①项目按照规定的程序申请设立，得1分；
②审批文件、材料符合相关要求；得1分；
③事前已经过必要的可行性研究、专家论证、风险评估、绩效评估、集体决策，得1分。
以上各项发现1项不合规或不相符扣减相应分数，扣完为止。</t>
  </si>
  <si>
    <t>根据项目实施单位提供的相关资料，各学校在薄改项目开始前提出项目请示，经项目实施单位调研论证后再上报教委工委会同意。项目按照规定的程序申请设立，得1分；所提交的审批文件、材料符合相关要求，得1分；事前经过必要的可行性研究、集体决策等，得1分。</t>
  </si>
  <si>
    <t>绩效目标　</t>
  </si>
  <si>
    <t>绩效目标合理性</t>
  </si>
  <si>
    <t>项目所设定的绩效目标是否依据充分，是否符合客观实际，用以反映和考核项目绩效目标与项目实施的相符情况。</t>
  </si>
  <si>
    <t>①项目设立了绩效目标，得1分；
②项目绩效目标与实际工作内容具有相关性，得1分；
③项目预期产出效益符合客观实际，得1分；
④项目为行发展所必须，得1分。
以上各项发现1项不合规或不相符扣减相应分数，扣完为止。</t>
  </si>
  <si>
    <t>根据项目实施单位提供的相关资料，该项目设立了绩效目标，得1分；绩效目标与巫山县教育委员会职责密接相关，得1分；义务教育薄改项目是促进教育业发展所必须，得1分；通过义务教育学校基建项目和采购项目改善学校教学生活条件，符合客观实际，得1分。</t>
  </si>
  <si>
    <t>绩效指标明确性</t>
  </si>
  <si>
    <t>依据绩效目标设定的绩效指标是否清晰、细化、可衡量等，用以反映和考核项目绩效目标的明细化情况。</t>
  </si>
  <si>
    <t>①将项目绩效目标细化分解为具体的绩效指标，得1分；
②通过清晰、可衡量的指标值予以体现绩效目标，得1分；
③绩效目标与项目目标任务数或计划数相对应，得1分。
以上各项发现1项不合规或不相符扣减相应分数，扣完为止。</t>
  </si>
  <si>
    <t>根据项目实施单位提供的相关资料，项目实施单位仅设置产出数量、产出质量指标，未设置产出时效、产出成本指标；仅设置社会效益指标，未设置经济效益、可持续发展等效益指标，无法全面、准确地衡量项目的产出和效益，得0.5分；数量指标和质量指标设定清晰、可衡量，得1分；绩效目标与项目目标计划数相对应，得1分。</t>
  </si>
  <si>
    <t>资金投入</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</si>
  <si>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</si>
  <si>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</si>
  <si>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
本项得分=资金到位率*目标分值。</t>
  </si>
  <si>
    <t>根据《重庆市财政局 重庆市教育委员会关于提前下达2024年义务教育薄弱环节改善与能力提升资金预算的通知》（渝财教〔2023〕160号）通知精神，下达中央补助资金1,445.00万元，市级补助资金512.00万元，共计1,957.00万元；《巫山县财政局关于安排义务教育薄弱环节改善与能力提升资金的通知》（巫山财行〔2024〕384号），下达资金890.99万元；《巫山县财政局关于下达2024年义务教育薄弱环节改善与能力提升资金预算的通知》（巫山财行〔2024〕202号），中央167.00万元、市级331.00万元，下达资金498.00万元，2024年当年下达资金共计3,345.99万元；2023年结转资金106.66万元；合计2024年资金下达3,452.65万元，资金到位3,452.65万元，资金到位率100%。得2分。</t>
  </si>
  <si>
    <t>资金分配合理性</t>
  </si>
  <si>
    <t>项目预算资金分配是否有测算依据，与补助单位或地方实际是否相适应，用以反映和考核项目预算资金分配的科学性、合理性情况。</t>
  </si>
  <si>
    <t>①预算资金分配依据充分，得2分；
②资金分配额度合理，与项目单位或地方实际相适应，得2分。
以上各项发现1项不合规或不相符扣减相应分数，扣完为止。</t>
  </si>
  <si>
    <t>根据项目实施单位提供的相关资料，根据项目申报、学校请示、科室调研及会议纪要以及“2024年义务教育薄弱环节改善与能力提升资金预算表”分配预算资金，分配依据充分，得2分；项目资金主要用于支付巫山县各中小学校基建项目和采购项目，资金分配与地方实际相符，得2分。</t>
  </si>
  <si>
    <t>过程</t>
  </si>
  <si>
    <t>资金管理</t>
  </si>
  <si>
    <t>预算执行率</t>
  </si>
  <si>
    <t>项目预算资金是否按照计划执行，用以反映或考核项目预算执行情况。</t>
  </si>
  <si>
    <t>预算执行率=（实际支出资金/实际到位资金）*100%；
实际支出资金：一定时期（本年度或项目期）内项目实际拨付的资金；
本项得分=预算执行率*项目分值。</t>
  </si>
  <si>
    <t>根据项目实施单位提供的相关资料，该项目2024年实际到位资金3,452.65万元，2024年实际支出资金2,699.09万元，预算执行率=2,699.09/3,452.65*100%=78.17%，得分=预算执行率*4=3.13。</t>
  </si>
  <si>
    <t>资金使用合规性</t>
  </si>
  <si>
    <t>项目资金使用是否符合相关的财务管理制度规定，用以反映和考核项目资金的规范运行情况。</t>
  </si>
  <si>
    <t>①资金使用符合国家财经法规和财务管理制度以及有关专项资金管理办法的规定，得1分；
②资金的拨付有完整的审批程序和手续，得1分；
③资金的使用符合项目预算批复或合同规定的用途，得1分；
④资金的使用不存在截留、挤占、挪用、虚列支出等情况，得1分。
以上各项发现1项不合规或不相符扣减相应分数，扣完为止。</t>
  </si>
  <si>
    <t>根据项目实施单位提供的相关资料，资金的拨付有完整的审批程序和手续，得1分；资金使用不规范，得0分。</t>
  </si>
  <si>
    <t>组织实施</t>
  </si>
  <si>
    <t>管理制度健全性</t>
  </si>
  <si>
    <t>项目实施单位的财务和业务管理制度是否健全，用以反映和考核财务和业务管理制度对项目顺利实施的保障情况。</t>
  </si>
  <si>
    <t>①已制定或具有相应的财务和业务管理制度，得2分；
②财务和业务管理制度合法、合规、完整，得2分。
以上各项发现1项不合规或不相符扣减相应分数，扣完为止。</t>
  </si>
  <si>
    <t>根据项目实施单位提供的相关资料，项目实施单位依据《国务院关于进一步完善城乡义务教育经费保障机制的通知》（国发〔2015〕67号）、《重庆市城乡义务教育补助经费管理办法》（渝财教〔2022〕63号）和有关法律制度制定了《巫山县教育委员会关于印发教育系统工程建设项目管理办法（修订）的通知》（巫山教委发〔2019〕3号），资金使用按照重庆市财政局 重庆市教育委员会关于印发《重庆市义务教育薄弱环节改善与能力提升补助资金管理办法（试行）的通知》（渝财教〔2021〕109号），具有相应的资金管理和业务管理制度，得2分；资金管理和业务管理制度合法、合规、完整，得2分。</t>
  </si>
  <si>
    <t>制度执行有效性</t>
  </si>
  <si>
    <t>项目实施是否符合相关管理规定，用以反映和考核相关管理制度的有效执行情况。</t>
  </si>
  <si>
    <t>①遵守相关法律法规和相关管理规定，得1分；
②项目调整及支出调整手续完备，得1分；
③项目合同书、验收报告、技术鉴定等资料齐全并及时归档，得1分；
④项目实施的人员条件、场地设备、信息支撑等落实到位，得1分。
以上各项发现1项不合规或不相符扣减相应分数，扣完为止。</t>
  </si>
  <si>
    <t>根据项目实施单位提供的相关资料，抽查发现制度执行存在采购程序不规范、项目过程管理不规范等问题，如巫山县楚阳小学学生宿舍楼工程项目招标公告工期180天与发改委批复工期11个月不一致，施工合同以招标公告工期签订且未经法定变更程序；工程项目均未办理竣工决算等。得0分；各学校提供的项目施工资料信息不齐全,得0分；部分项目变更未见相关审批手续，得0分；项目实施的人员条件、场地设备、信息支撑等落实到位，得1分。</t>
  </si>
  <si>
    <t>产出</t>
  </si>
  <si>
    <t>产出数量</t>
  </si>
  <si>
    <t>项目建设完成率</t>
  </si>
  <si>
    <t>考核项目涉及的建设内容完成数量是否符合项目递交的维修申报表数量。</t>
  </si>
  <si>
    <t>实际完成率=(实际产出数/计划产出数)×100%；
实际产出数：一定时期(本年度或项目期)内项目实际产出的产品或提供的服务数量；
本项得分=实际完成率*目标分值。</t>
  </si>
  <si>
    <t>根据项目实施单位提供的绩效申报表，计划“完成高唐初中、骡坪初中、楚阳小学等13所学校校舍改扩建，新增学位400个，加强农村两类学校建设，改扩建校舍面积2.8万平方米、运动场建设面积3.6万平方米，购置信息化及教学仪器设备2.3万台件套，完成信息化建设项目学校26个。”，执行情况为“完成高唐初中、骡坪初中、楚阳小学等13所学校校舍改扩建，新增学位480个，加强农村两类学校建设，改扩建校舍面积2.96万平方米、运动场建设面积6.67万平方米，购置信息化及教学仪器设备2.3万台件套，推动8所寄宿制学校建设，完成信息化建设项目学校26个。”，该项目按计划完成，得10分。</t>
  </si>
  <si>
    <t>产出质量</t>
  </si>
  <si>
    <t>项目建设合格率</t>
  </si>
  <si>
    <t>项目完成后的验收情况，用以反映和考核项目建设完成合格程度。</t>
  </si>
  <si>
    <r>
      <rPr>
        <sz val="10"/>
        <rFont val="宋体"/>
        <charset val="134"/>
      </rPr>
      <t xml:space="preserve">评价要点：
①项目工程均验收合格，验收均符合要求，得5分；
②设备采购均验收合格，验收均符合要求，得5分；
</t>
    </r>
    <r>
      <rPr>
        <sz val="10"/>
        <rFont val="Microsoft YaHei"/>
        <charset val="134"/>
      </rPr>
      <t>③</t>
    </r>
    <r>
      <rPr>
        <sz val="10"/>
        <rFont val="宋体"/>
        <charset val="134"/>
      </rPr>
      <t>验收不合格，验收若不符合要求酌情扣分。</t>
    </r>
  </si>
  <si>
    <t>根据现场调研及查阅相关资料，项目建设验收由建设学校会同勘察、设计、施工等单位共同进行，并出具相应验收报告，均验收合格，得5分；采购验收程序不规范，如巫山初级中学B区空调采购24台格力空调，其采购结果确认表上的采购小组成员与验收单上的验收人员完全一致，不符合不相容职务应分离原则；由巫山县教委统一组织的心理健康辅导室设备采购项目，学校的收货清单与县教委验收清单不一致，得2分。</t>
  </si>
  <si>
    <t>产出时效</t>
  </si>
  <si>
    <t>项目完成及时性</t>
  </si>
  <si>
    <t>项目实际完成时间与计划完成时间的比较，用以反映和考核项目产出时效目标的实现程度。</t>
  </si>
  <si>
    <t>评价要点：
实际完成时间：项目实施单位完成该项目实际所耗用的时间。
计划完成时间：按照项目实施计划或相关规定完成该项目所需的时间。
①所有项目均按期完成项目，得满分；
②5个项目以上未按期完成项目，得5分；
③10个项目以上未按期完成项目，得0分。</t>
  </si>
  <si>
    <t>经检查项目实施单位提供的资料，已知工期的6个项目未在合同约定工期完工，得5分。</t>
  </si>
  <si>
    <t>产出成本</t>
  </si>
  <si>
    <t>项目成本控制率</t>
  </si>
  <si>
    <t>完成项目计划工作目标的实际节约成本与计划成本的比率，用以反映和考核项目的成本节约程度。</t>
  </si>
  <si>
    <t>成本控制率=[（计划成本-实际成本）/计划成本]*100%。
实际成本：项目实施单位如期、保质、保量完成既定工作目标实际所耗费的支出。
计划成本：项目实施单位为完成工作目标计划安排的支出，一般以项目预算为参考。
①成本控制率＜0%，得0分；
②0%≤成本控制率＜20%，得满分；
③成本控制率≥20%，得0分。</t>
  </si>
  <si>
    <t>该项目2024年计划投资3,452.65万元，实际应付金额3,452.65万元，成本节约率=[（计划成本-实际成本）/计划成本]×100%=[（3,452.65-3,452.65）/1,530]×100%=0%，成本节约率≥0%，得10分。</t>
  </si>
  <si>
    <t>效益</t>
  </si>
  <si>
    <t>经济效益</t>
  </si>
  <si>
    <r>
      <rPr>
        <sz val="10"/>
        <rFont val="宋体"/>
        <charset val="134"/>
      </rPr>
      <t>降低长期教学成本</t>
    </r>
    <r>
      <rPr>
        <sz val="10"/>
        <rFont val="Times New Roman"/>
        <charset val="134"/>
      </rPr>
      <t>‌</t>
    </r>
  </si>
  <si>
    <t>反映项目实施对当地经济和收入带来的影响。</t>
  </si>
  <si>
    <t>评价要点：
通过教学设施的改扩建提升了学校的整体办学条件、通过增设教学设备推进农村学校教育信息化从而降低长期教学成本，得5分；否则不得分。</t>
  </si>
  <si>
    <t>经现场考察，校舍改扩建后教室、功能室布局更合理，满足新增班级的教学需求；班班通设备投入后，教师可直接调用数字资源，减少了纸质资料打印量，教学效率及资源利用率明显提升。项目达成预期效益，得5分。</t>
  </si>
  <si>
    <t>社会效益</t>
  </si>
  <si>
    <t>教育公平性提升</t>
  </si>
  <si>
    <t>反映项目实施对当地教育公平性带来的积极影响。</t>
  </si>
  <si>
    <t>评价要点：
项目通过增加学位供给，显著降低56人以上大班额比例，得5分；否则不得分。</t>
  </si>
  <si>
    <t>经现场勘查，未发现56人以上大班额现象，根据项目实施单位提供的绩效申报表，2024年通过项目实施增设学位480个，区域内56人以上大班额比例降至0%，大班额问题得到根本性解决。得5分。</t>
  </si>
  <si>
    <t>教育质量改善</t>
  </si>
  <si>
    <t>反映项目实施对当地教育质量带来的积极影响。</t>
  </si>
  <si>
    <t>评价要点：
教育信息化建设成效显著，实现教学质量得到提升；同时教学设施的改扩建实现中小学办学条件改善，得满分，否则不得分。</t>
  </si>
  <si>
    <t>经现场考察，项目通过对学校教学设施改扩建，学生食堂、宿舍等教学生活条件显著改善；班班通等教学设备实现项目学校全覆盖，教师信息化教学使用率达100%，借助信息化教学手段，课堂教学模式持续优化，优质教育资源供给能力显著增强，学生课堂专注度、参与度明显提升，教学质量得到有效改善。得5分。</t>
  </si>
  <si>
    <t>可持续影响</t>
  </si>
  <si>
    <t>长效管理机制健全性</t>
  </si>
  <si>
    <t>反映项目后续运行及成效发挥的可持续影响情况。</t>
  </si>
  <si>
    <t>评价要点：
①经改扩建后基础设施寿命得以延长，得2分；
②有项目后续管理机制，且纳入资产进行管理，最高得3分。
以上各项发现1项不合规或不相符扣减相应分数，扣完为止。</t>
  </si>
  <si>
    <t>经改扩建后教学设施寿命得以延长，得2分；项目实施后对学校的后期招生及学生安全提供相应的保障，但项目未办理财务竣工决算，形成的资产未进行入账管理，不能保障各个学校维修改造的基础设施得到长期维护和长效管理。经评价人员现场勘查发现部分资产闲置，如大昌小学因师生同餐政策停止使用教师食堂而处于闲置未使用状态，龙泉希望小学综合楼二三楼小学生宿舍因学生资源整合至金坪小学而处于闲置状态。得0分。</t>
  </si>
  <si>
    <t>社会公众或服务对象满意度</t>
  </si>
  <si>
    <t>受益群众满意度</t>
  </si>
  <si>
    <t>社会公众或服务对象对项目实施效果的满意程度。</t>
  </si>
  <si>
    <t>评价要点：
满意度≥95%，10分；
满意度＜95%，得分=实际满意度/95%*目标分值。</t>
  </si>
  <si>
    <t>经对师生满意度进行问卷调查，并统计计算，综合满意度为100%，得5分。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</si>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</sst>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10"/>
      <name val="宋体"/>
      <charset val="134"/>
      <scheme val="minor"/>
    </font>
    <font>
      <sz val="11"/>
      <name val="Times New Roman"/>
      <charset val="134"/>
    </font>
    <font>
      <sz val="12"/>
      <name val="宋体"/>
      <charset val="134"/>
    </font>
    <font>
      <b/>
      <sz val="10"/>
      <name val="方正小标宋_GBK"/>
      <charset val="134"/>
    </font>
    <font>
      <sz val="14"/>
      <name val="Times New Roman"/>
      <charset val="134"/>
    </font>
    <font>
      <sz val="14"/>
      <name val="宋体"/>
      <charset val="134"/>
    </font>
    <font>
      <b/>
      <sz val="11"/>
      <name val="宋体"/>
      <charset val="134"/>
    </font>
    <font>
      <sz val="10"/>
      <name val="宋体"/>
      <charset val="134"/>
    </font>
    <font>
      <sz val="10"/>
      <name val="Times New Roman"/>
      <charset val="134"/>
    </font>
    <font>
      <b/>
      <sz val="18"/>
      <name val="宋体"/>
      <charset val="134"/>
    </font>
    <font>
      <b/>
      <sz val="18"/>
      <name val="Times New Roman"/>
      <charset val="134"/>
    </font>
    <font>
      <b/>
      <sz val="10"/>
      <name val="宋体"/>
      <charset val="134"/>
    </font>
    <font>
      <b/>
      <sz val="10"/>
      <name val="Times New Roman"/>
      <charset val="134"/>
    </font>
    <font>
      <b/>
      <sz val="10"/>
      <color theme="1"/>
      <name val="宋体"/>
      <charset val="134"/>
    </font>
    <font>
      <b/>
      <sz val="10"/>
      <color theme="1"/>
      <name val="Times New Roman"/>
      <charset val="134"/>
    </font>
    <font>
      <b/>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
      <b/>
      <sz val="9"/>
      <name val="宋体"/>
      <charset val="134"/>
    </font>
    <font>
      <sz val="9"/>
      <name val="宋体"/>
      <charset val="134"/>
    </font>
  </fonts>
  <fills count="35">
    <fill>
      <patternFill patternType="none"/>
    </fill>
    <fill>
      <patternFill patternType="gray125"/>
    </fill>
    <fill>
      <patternFill patternType="solid">
        <fgColor theme="0" tint="-0.1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5" borderId="8" applyNumberFormat="0" applyAlignment="0" applyProtection="0">
      <alignment vertical="center"/>
    </xf>
    <xf numFmtId="0" fontId="28" fillId="6" borderId="9" applyNumberFormat="0" applyAlignment="0" applyProtection="0">
      <alignment vertical="center"/>
    </xf>
    <xf numFmtId="0" fontId="29" fillId="6" borderId="8" applyNumberFormat="0" applyAlignment="0" applyProtection="0">
      <alignment vertical="center"/>
    </xf>
    <xf numFmtId="0" fontId="30" fillId="7"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4"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43" fontId="1" fillId="0" borderId="0" xfId="0" applyNumberFormat="1" applyFont="1">
      <alignment vertical="center"/>
    </xf>
    <xf numFmtId="0" fontId="4" fillId="0" borderId="0" xfId="0" applyFont="1"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6" fillId="0"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 fillId="0" borderId="0" xfId="0" applyFont="1" applyAlignment="1">
      <alignment vertical="center" wrapText="1"/>
    </xf>
    <xf numFmtId="0" fontId="11" fillId="0" borderId="0" xfId="0" applyFont="1" applyAlignment="1">
      <alignment horizontal="center" vertical="top"/>
    </xf>
    <xf numFmtId="0" fontId="12" fillId="0" borderId="0" xfId="0" applyFont="1" applyAlignment="1">
      <alignment horizontal="center" vertical="top"/>
    </xf>
    <xf numFmtId="0" fontId="12" fillId="0" borderId="0" xfId="0" applyFont="1" applyFill="1" applyAlignment="1">
      <alignment horizontal="center" vertical="top"/>
    </xf>
    <xf numFmtId="0" fontId="1" fillId="2" borderId="0" xfId="0" applyFont="1" applyFill="1" applyAlignment="1">
      <alignment horizontal="center" vertical="center" wrapText="1"/>
    </xf>
    <xf numFmtId="0" fontId="1" fillId="2" borderId="0" xfId="0" applyFont="1" applyFill="1">
      <alignment vertical="center"/>
    </xf>
    <xf numFmtId="43" fontId="1" fillId="2" borderId="0" xfId="1" applyFont="1" applyFill="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3" fillId="0" borderId="2" xfId="0" applyFont="1" applyBorder="1" applyAlignment="1">
      <alignment horizontal="center" vertical="center" wrapText="1"/>
    </xf>
    <xf numFmtId="0" fontId="15" fillId="0" borderId="1" xfId="0" applyFont="1" applyBorder="1" applyAlignment="1">
      <alignment horizontal="center" vertical="center" wrapText="1"/>
    </xf>
    <xf numFmtId="43" fontId="1" fillId="0" borderId="0" xfId="0" applyNumberFormat="1" applyFont="1" applyAlignment="1">
      <alignment vertical="center" wrapText="1"/>
    </xf>
    <xf numFmtId="43" fontId="1" fillId="0" borderId="0" xfId="1" applyFont="1">
      <alignment vertical="center"/>
    </xf>
    <xf numFmtId="0" fontId="13" fillId="0" borderId="1" xfId="0" applyFont="1" applyFill="1" applyBorder="1" applyAlignment="1">
      <alignment horizontal="center" vertical="center"/>
    </xf>
    <xf numFmtId="0" fontId="13"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0" xfId="0" applyFont="1" applyAlignment="1">
      <alignment horizontal="center" vertical="center" wrapText="1"/>
    </xf>
    <xf numFmtId="43" fontId="17" fillId="0" borderId="0" xfId="0" applyNumberFormat="1" applyFont="1">
      <alignment vertical="center"/>
    </xf>
    <xf numFmtId="0" fontId="9" fillId="0" borderId="1" xfId="0" applyFont="1" applyBorder="1" applyAlignment="1">
      <alignment horizontal="center" vertical="center" textRotation="255"/>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1" xfId="0" applyFont="1" applyBorder="1" applyAlignment="1">
      <alignment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justify"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9" fillId="3" borderId="1" xfId="0" applyFont="1" applyFill="1" applyBorder="1" applyAlignment="1">
      <alignment horizontal="center" vertical="center" textRotation="255"/>
    </xf>
    <xf numFmtId="0" fontId="10" fillId="3"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xf>
    <xf numFmtId="0" fontId="10"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43" fontId="18" fillId="0" borderId="0" xfId="0" applyNumberFormat="1" applyFont="1">
      <alignment vertical="center"/>
    </xf>
    <xf numFmtId="0" fontId="9" fillId="0" borderId="1" xfId="0" applyFont="1" applyFill="1" applyBorder="1" applyAlignment="1">
      <alignment horizontal="center" vertical="center" wrapText="1"/>
    </xf>
    <xf numFmtId="0" fontId="18" fillId="0" borderId="0" xfId="0" applyFont="1">
      <alignment vertical="center"/>
    </xf>
    <xf numFmtId="0" fontId="9" fillId="0" borderId="4" xfId="0" applyFont="1" applyBorder="1" applyAlignment="1">
      <alignment horizontal="center" vertical="center" wrapText="1"/>
    </xf>
    <xf numFmtId="0" fontId="10" fillId="0" borderId="4"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xf numFmtId="0" fontId="1"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7"/>
  <sheetViews>
    <sheetView tabSelected="1" view="pageBreakPreview" zoomScale="70" zoomScaleNormal="90" workbookViewId="0">
      <selection activeCell="H7" sqref="H7"/>
    </sheetView>
  </sheetViews>
  <sheetFormatPr defaultColWidth="9" defaultRowHeight="15.75"/>
  <cols>
    <col min="1" max="1" width="6.8141592920354" style="1" customWidth="1"/>
    <col min="2" max="2" width="6.8141592920354" style="3" customWidth="1"/>
    <col min="3" max="3" width="14.7699115044248" style="4" customWidth="1"/>
    <col min="4" max="4" width="6.8141592920354" style="5" customWidth="1"/>
    <col min="5" max="5" width="15.6106194690265" style="1" customWidth="1"/>
    <col min="6" max="6" width="6.8141592920354" style="3" customWidth="1"/>
    <col min="7" max="7" width="41.7345132743363" style="1" customWidth="1"/>
    <col min="8" max="8" width="58.8318584070796" style="1" customWidth="1"/>
    <col min="9" max="9" width="65.1858407079646" style="1" customWidth="1"/>
    <col min="10" max="10" width="9.05309734513274" style="6" customWidth="1"/>
    <col min="11" max="11" width="16.1858407079646" style="5" customWidth="1"/>
    <col min="12" max="12" width="17.3274336283186" style="7" customWidth="1"/>
    <col min="13" max="13" width="14.6371681415929" style="1" customWidth="1"/>
    <col min="14" max="14" width="15.7699115044248" style="1" customWidth="1"/>
    <col min="15" max="15" width="16.1946902654867" style="1" customWidth="1"/>
    <col min="16" max="16" width="13.8141592920354" style="1" customWidth="1"/>
    <col min="17" max="17" width="11.6637168141593" style="1"/>
    <col min="18" max="16356" width="9" style="1"/>
    <col min="16357" max="16384" width="9" style="8"/>
  </cols>
  <sheetData>
    <row r="1" s="1" customFormat="1" ht="27" spans="1:17 16357:16383">
      <c r="A1" s="9" t="s">
        <v>0</v>
      </c>
      <c r="B1" s="10"/>
      <c r="C1" s="11"/>
      <c r="D1" s="12"/>
      <c r="E1" s="13"/>
      <c r="F1" s="10"/>
      <c r="G1" s="14"/>
      <c r="H1" s="13"/>
      <c r="I1" s="13"/>
      <c r="J1" s="15"/>
      <c r="K1" s="16" t="s">
        <v>1</v>
      </c>
      <c r="L1" s="17"/>
      <c r="M1" s="18" t="s">
        <v>2</v>
      </c>
      <c r="N1" s="4" t="s">
        <v>3</v>
      </c>
      <c r="O1" s="4" t="s">
        <v>4</v>
      </c>
      <c r="P1" s="4" t="s">
        <v>5</v>
      </c>
      <c r="Q1" s="4" t="s">
        <v>6</v>
      </c>
      <c r="XEC1" s="8"/>
      <c r="XED1" s="8"/>
      <c r="XEE1" s="8"/>
      <c r="XEF1" s="8"/>
      <c r="XEG1" s="8"/>
      <c r="XEH1" s="8"/>
      <c r="XEI1" s="8"/>
      <c r="XEJ1" s="8"/>
      <c r="XEK1" s="8"/>
      <c r="XEL1" s="8"/>
      <c r="XEM1" s="8"/>
      <c r="XEN1" s="8"/>
      <c r="XEO1" s="8"/>
      <c r="XEP1" s="8"/>
      <c r="XEQ1" s="8"/>
      <c r="XER1" s="8"/>
      <c r="XES1" s="8"/>
      <c r="XET1" s="8"/>
      <c r="XEU1" s="8"/>
      <c r="XEV1" s="8"/>
      <c r="XEW1" s="8"/>
      <c r="XEX1" s="8"/>
      <c r="XEY1" s="8"/>
      <c r="XEZ1" s="8"/>
      <c r="XFA1" s="8"/>
      <c r="XFB1" s="8"/>
      <c r="XFC1" s="8"/>
    </row>
    <row r="2" s="1" customFormat="1" ht="30" customHeight="1" spans="1:17 16357:16383">
      <c r="A2" s="19" t="s">
        <v>7</v>
      </c>
      <c r="B2" s="20"/>
      <c r="C2" s="19"/>
      <c r="D2" s="21"/>
      <c r="E2" s="19"/>
      <c r="F2" s="20"/>
      <c r="G2" s="19"/>
      <c r="H2" s="19"/>
      <c r="I2" s="19"/>
      <c r="J2" s="20"/>
      <c r="K2" s="7" t="s">
        <v>8</v>
      </c>
      <c r="L2" s="7">
        <v>33459860.86</v>
      </c>
      <c r="M2" s="22">
        <v>50</v>
      </c>
      <c r="N2" s="23">
        <v>26264561.17</v>
      </c>
      <c r="O2" s="24">
        <v>7195249.69</v>
      </c>
      <c r="P2" s="1">
        <v>5267303.06</v>
      </c>
      <c r="Q2" s="1">
        <v>1927946.63</v>
      </c>
      <c r="XEC2" s="8"/>
      <c r="XED2" s="8"/>
      <c r="XEE2" s="8"/>
      <c r="XEF2" s="8"/>
      <c r="XEG2" s="8"/>
      <c r="XEH2" s="8"/>
      <c r="XEI2" s="8"/>
      <c r="XEJ2" s="8"/>
      <c r="XEK2" s="8"/>
      <c r="XEL2" s="8"/>
      <c r="XEM2" s="8"/>
      <c r="XEN2" s="8"/>
      <c r="XEO2" s="8"/>
      <c r="XEP2" s="8"/>
      <c r="XEQ2" s="8"/>
      <c r="XER2" s="8"/>
      <c r="XES2" s="8"/>
      <c r="XET2" s="8"/>
      <c r="XEU2" s="8"/>
      <c r="XEV2" s="8"/>
      <c r="XEW2" s="8"/>
      <c r="XEX2" s="8"/>
      <c r="XEY2" s="8"/>
      <c r="XEZ2" s="8"/>
      <c r="XFA2" s="8"/>
      <c r="XFB2" s="8"/>
      <c r="XFC2" s="8"/>
    </row>
    <row r="3" s="1" customFormat="1" ht="17.15" customHeight="1" spans="1:17 16357:16383">
      <c r="A3" s="25" t="s">
        <v>9</v>
      </c>
      <c r="B3" s="26"/>
      <c r="C3" s="27"/>
      <c r="D3" s="28"/>
      <c r="E3" s="27"/>
      <c r="F3" s="26"/>
      <c r="G3" s="25" t="s">
        <v>10</v>
      </c>
      <c r="H3" s="27" t="s">
        <v>11</v>
      </c>
      <c r="I3" s="29" t="s">
        <v>12</v>
      </c>
      <c r="J3" s="30" t="s">
        <v>13</v>
      </c>
      <c r="K3" s="31" t="s">
        <v>14</v>
      </c>
      <c r="L3" s="7">
        <v>1066681.35</v>
      </c>
      <c r="O3" s="32"/>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row>
    <row r="4" s="1" customFormat="1" ht="17.15" customHeight="1" spans="1:17 16357:16383">
      <c r="A4" s="25" t="s">
        <v>15</v>
      </c>
      <c r="B4" s="25" t="s">
        <v>16</v>
      </c>
      <c r="C4" s="27" t="s">
        <v>17</v>
      </c>
      <c r="D4" s="33" t="s">
        <v>16</v>
      </c>
      <c r="E4" s="27" t="s">
        <v>18</v>
      </c>
      <c r="F4" s="25" t="s">
        <v>16</v>
      </c>
      <c r="G4" s="25"/>
      <c r="H4" s="27"/>
      <c r="I4" s="34"/>
      <c r="J4" s="35"/>
      <c r="K4" s="36" t="s">
        <v>19</v>
      </c>
      <c r="L4" s="37">
        <f>SUM(L2:L3)</f>
        <v>34526542.21</v>
      </c>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row>
    <row r="5" s="1" customFormat="1" ht="134" customHeight="1" spans="1:17 16357:16383">
      <c r="A5" s="38" t="s">
        <v>20</v>
      </c>
      <c r="B5" s="39">
        <f>SUM(D5:D10)</f>
        <v>21</v>
      </c>
      <c r="C5" s="40" t="s">
        <v>21</v>
      </c>
      <c r="D5" s="41">
        <f t="shared" ref="D5:D8" si="0">F5</f>
        <v>5</v>
      </c>
      <c r="E5" s="42" t="s">
        <v>22</v>
      </c>
      <c r="F5" s="39">
        <v>5</v>
      </c>
      <c r="G5" s="43" t="s">
        <v>23</v>
      </c>
      <c r="H5" s="44" t="s">
        <v>24</v>
      </c>
      <c r="I5" s="45" t="s">
        <v>25</v>
      </c>
      <c r="J5" s="46">
        <v>5</v>
      </c>
      <c r="K5" s="17"/>
      <c r="L5" s="7"/>
    </row>
    <row r="6" s="1" customFormat="1" ht="119" customHeight="1" spans="1:17 16357:16383">
      <c r="A6" s="38"/>
      <c r="B6" s="39"/>
      <c r="C6" s="40"/>
      <c r="D6" s="41">
        <f t="shared" si="0"/>
        <v>3</v>
      </c>
      <c r="E6" s="42" t="s">
        <v>26</v>
      </c>
      <c r="F6" s="39">
        <v>3</v>
      </c>
      <c r="G6" s="47" t="s">
        <v>27</v>
      </c>
      <c r="H6" s="44" t="s">
        <v>28</v>
      </c>
      <c r="I6" s="45" t="s">
        <v>29</v>
      </c>
      <c r="J6" s="46">
        <v>3</v>
      </c>
      <c r="K6" s="17"/>
      <c r="L6" s="7"/>
    </row>
    <row r="7" s="1" customFormat="1" ht="122" customHeight="1" spans="1:17 16357:16383">
      <c r="A7" s="38"/>
      <c r="B7" s="39"/>
      <c r="C7" s="40" t="s">
        <v>30</v>
      </c>
      <c r="D7" s="48">
        <v>7</v>
      </c>
      <c r="E7" s="42" t="s">
        <v>31</v>
      </c>
      <c r="F7" s="39">
        <v>4</v>
      </c>
      <c r="G7" s="47" t="s">
        <v>32</v>
      </c>
      <c r="H7" s="44" t="s">
        <v>33</v>
      </c>
      <c r="I7" s="45" t="s">
        <v>34</v>
      </c>
      <c r="J7" s="46">
        <v>4</v>
      </c>
      <c r="K7" s="17"/>
      <c r="L7" s="7"/>
      <c r="XEC7" s="8"/>
      <c r="XED7" s="8"/>
      <c r="XEE7" s="8"/>
      <c r="XEF7" s="8"/>
      <c r="XEG7" s="8"/>
      <c r="XEH7" s="8"/>
      <c r="XEI7" s="8"/>
      <c r="XEJ7" s="8"/>
      <c r="XEK7" s="8"/>
      <c r="XEL7" s="8"/>
      <c r="XEM7" s="8"/>
      <c r="XEN7" s="8"/>
      <c r="XEO7" s="8"/>
      <c r="XEP7" s="8"/>
      <c r="XEQ7" s="8"/>
      <c r="XER7" s="8"/>
      <c r="XES7" s="8"/>
      <c r="XET7" s="8"/>
      <c r="XEU7" s="8"/>
      <c r="XEV7" s="8"/>
      <c r="XEW7" s="8"/>
      <c r="XEX7" s="8"/>
      <c r="XEY7" s="8"/>
      <c r="XEZ7" s="8"/>
      <c r="XFA7" s="8"/>
      <c r="XFB7" s="8"/>
      <c r="XFC7" s="8"/>
    </row>
    <row r="8" s="1" customFormat="1" ht="119" customHeight="1" spans="1:17 16357:16383">
      <c r="A8" s="38"/>
      <c r="B8" s="39"/>
      <c r="C8" s="40"/>
      <c r="D8" s="49"/>
      <c r="E8" s="42" t="s">
        <v>35</v>
      </c>
      <c r="F8" s="39">
        <v>3</v>
      </c>
      <c r="G8" s="47" t="s">
        <v>36</v>
      </c>
      <c r="H8" s="44" t="s">
        <v>37</v>
      </c>
      <c r="I8" s="45" t="s">
        <v>38</v>
      </c>
      <c r="J8" s="46">
        <v>2.5</v>
      </c>
      <c r="XEC8" s="8"/>
      <c r="XED8" s="8"/>
      <c r="XEE8" s="8"/>
      <c r="XEF8" s="8"/>
      <c r="XEG8" s="8"/>
      <c r="XEH8" s="8"/>
      <c r="XEI8" s="8"/>
      <c r="XEJ8" s="8"/>
      <c r="XEK8" s="8"/>
      <c r="XEL8" s="8"/>
      <c r="XEM8" s="8"/>
      <c r="XEN8" s="8"/>
      <c r="XEO8" s="8"/>
      <c r="XEP8" s="8"/>
      <c r="XEQ8" s="8"/>
      <c r="XER8" s="8"/>
      <c r="XES8" s="8"/>
      <c r="XET8" s="8"/>
      <c r="XEU8" s="8"/>
      <c r="XEV8" s="8"/>
      <c r="XEW8" s="8"/>
      <c r="XEX8" s="8"/>
      <c r="XEY8" s="8"/>
      <c r="XEZ8" s="8"/>
      <c r="XFA8" s="8"/>
      <c r="XFB8" s="8"/>
      <c r="XFC8" s="8"/>
    </row>
    <row r="9" s="1" customFormat="1" ht="133" customHeight="1" spans="1:17 16357:16383">
      <c r="A9" s="50"/>
      <c r="B9" s="51"/>
      <c r="C9" s="40" t="s">
        <v>39</v>
      </c>
      <c r="D9" s="41">
        <f>F9+F10</f>
        <v>6</v>
      </c>
      <c r="E9" s="42" t="s">
        <v>40</v>
      </c>
      <c r="F9" s="39">
        <v>2</v>
      </c>
      <c r="G9" s="47" t="s">
        <v>41</v>
      </c>
      <c r="H9" s="44" t="s">
        <v>42</v>
      </c>
      <c r="I9" s="52" t="s">
        <v>43</v>
      </c>
      <c r="J9" s="46">
        <v>2</v>
      </c>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1" customFormat="1" ht="59" customHeight="1" spans="1:17 16357:16383">
      <c r="A10" s="38"/>
      <c r="B10" s="39"/>
      <c r="C10" s="40"/>
      <c r="D10" s="41"/>
      <c r="E10" s="53" t="s">
        <v>44</v>
      </c>
      <c r="F10" s="41">
        <v>4</v>
      </c>
      <c r="G10" s="54" t="s">
        <v>45</v>
      </c>
      <c r="H10" s="52" t="s">
        <v>46</v>
      </c>
      <c r="I10" s="52" t="s">
        <v>47</v>
      </c>
      <c r="J10" s="46">
        <v>4</v>
      </c>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c r="XFC10" s="8"/>
    </row>
    <row r="11" s="1" customFormat="1" ht="48" customHeight="1" spans="1:17 16357:16383">
      <c r="A11" s="38" t="s">
        <v>48</v>
      </c>
      <c r="B11" s="55">
        <f>D11+D13</f>
        <v>16</v>
      </c>
      <c r="C11" s="40" t="s">
        <v>49</v>
      </c>
      <c r="D11" s="46">
        <f>F11+F12</f>
        <v>8</v>
      </c>
      <c r="E11" s="42" t="s">
        <v>50</v>
      </c>
      <c r="F11" s="39">
        <v>4</v>
      </c>
      <c r="G11" s="47" t="s">
        <v>51</v>
      </c>
      <c r="H11" s="44" t="s">
        <v>52</v>
      </c>
      <c r="I11" s="52" t="s">
        <v>53</v>
      </c>
      <c r="J11" s="46">
        <v>3.13</v>
      </c>
      <c r="K11" s="17"/>
      <c r="L11" s="7"/>
      <c r="XEC11" s="8"/>
      <c r="XED11" s="8"/>
      <c r="XEE11" s="8"/>
      <c r="XEF11" s="8"/>
      <c r="XEG11" s="8"/>
      <c r="XEH11" s="8"/>
      <c r="XEI11" s="8"/>
      <c r="XEJ11" s="8"/>
      <c r="XEK11" s="8"/>
      <c r="XEL11" s="8"/>
      <c r="XEM11" s="8"/>
      <c r="XEN11" s="8"/>
      <c r="XEO11" s="8"/>
      <c r="XEP11" s="8"/>
      <c r="XEQ11" s="8"/>
      <c r="XER11" s="8"/>
      <c r="XES11" s="8"/>
      <c r="XET11" s="8"/>
      <c r="XEU11" s="8"/>
      <c r="XEV11" s="8"/>
      <c r="XEW11" s="8"/>
      <c r="XEX11" s="8"/>
      <c r="XEY11" s="8"/>
      <c r="XEZ11" s="8"/>
      <c r="XFA11" s="8"/>
      <c r="XFB11" s="8"/>
      <c r="XFC11" s="8"/>
    </row>
    <row r="12" s="1" customFormat="1" ht="85" customHeight="1" spans="1:17 16357:16383">
      <c r="A12" s="38"/>
      <c r="B12" s="55"/>
      <c r="C12" s="40"/>
      <c r="D12" s="46"/>
      <c r="E12" s="42" t="s">
        <v>54</v>
      </c>
      <c r="F12" s="39">
        <v>4</v>
      </c>
      <c r="G12" s="47" t="s">
        <v>55</v>
      </c>
      <c r="H12" s="44" t="s">
        <v>56</v>
      </c>
      <c r="I12" s="52" t="s">
        <v>57</v>
      </c>
      <c r="J12" s="46">
        <v>1</v>
      </c>
      <c r="K12" s="17"/>
      <c r="L12" s="7"/>
      <c r="XEC12" s="8"/>
      <c r="XED12" s="8"/>
      <c r="XEE12" s="8"/>
      <c r="XEF12" s="8"/>
      <c r="XEG12" s="8"/>
      <c r="XEH12" s="8"/>
      <c r="XEI12" s="8"/>
      <c r="XEJ12" s="8"/>
      <c r="XEK12" s="8"/>
      <c r="XEL12" s="8"/>
      <c r="XEM12" s="8"/>
      <c r="XEN12" s="8"/>
      <c r="XEO12" s="8"/>
      <c r="XEP12" s="8"/>
      <c r="XEQ12" s="8"/>
      <c r="XER12" s="8"/>
      <c r="XES12" s="8"/>
      <c r="XET12" s="8"/>
      <c r="XEU12" s="8"/>
      <c r="XEV12" s="8"/>
      <c r="XEW12" s="8"/>
      <c r="XEX12" s="8"/>
      <c r="XEY12" s="8"/>
      <c r="XEZ12" s="8"/>
      <c r="XFA12" s="8"/>
      <c r="XFB12" s="8"/>
      <c r="XFC12" s="8"/>
    </row>
    <row r="13" s="1" customFormat="1" ht="123" customHeight="1" spans="1:17 16357:16383">
      <c r="A13" s="38"/>
      <c r="B13" s="55"/>
      <c r="C13" s="40" t="s">
        <v>58</v>
      </c>
      <c r="D13" s="46">
        <v>8</v>
      </c>
      <c r="E13" s="42" t="s">
        <v>59</v>
      </c>
      <c r="F13" s="39">
        <v>4</v>
      </c>
      <c r="G13" s="47" t="s">
        <v>60</v>
      </c>
      <c r="H13" s="52" t="s">
        <v>61</v>
      </c>
      <c r="I13" s="52" t="s">
        <v>62</v>
      </c>
      <c r="J13" s="46">
        <v>4</v>
      </c>
      <c r="K13" s="17"/>
      <c r="L13" s="7"/>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c r="XFC13" s="8"/>
    </row>
    <row r="14" s="1" customFormat="1" ht="76.5" spans="1:17 16357:16383">
      <c r="A14" s="38"/>
      <c r="B14" s="55"/>
      <c r="C14" s="40"/>
      <c r="D14" s="46"/>
      <c r="E14" s="42" t="s">
        <v>63</v>
      </c>
      <c r="F14" s="39">
        <v>4</v>
      </c>
      <c r="G14" s="47" t="s">
        <v>64</v>
      </c>
      <c r="H14" s="44" t="s">
        <v>65</v>
      </c>
      <c r="I14" s="52" t="s">
        <v>66</v>
      </c>
      <c r="J14" s="46">
        <v>1</v>
      </c>
      <c r="K14" s="17"/>
      <c r="L14" s="7"/>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row>
    <row r="15" s="1" customFormat="1" ht="102" spans="1:17 16357:16383">
      <c r="A15" s="38" t="s">
        <v>67</v>
      </c>
      <c r="B15" s="39">
        <f>D15+D16+D17+D18</f>
        <v>38</v>
      </c>
      <c r="C15" s="40" t="s">
        <v>68</v>
      </c>
      <c r="D15" s="56">
        <v>10</v>
      </c>
      <c r="E15" s="53" t="s">
        <v>69</v>
      </c>
      <c r="F15" s="46">
        <v>10</v>
      </c>
      <c r="G15" s="45" t="s">
        <v>70</v>
      </c>
      <c r="H15" s="52" t="s">
        <v>71</v>
      </c>
      <c r="I15" s="52" t="s">
        <v>72</v>
      </c>
      <c r="J15" s="46">
        <v>10</v>
      </c>
      <c r="K15" s="17"/>
      <c r="L15" s="57"/>
      <c r="XEC15" s="8"/>
      <c r="XED15" s="8"/>
      <c r="XEE15" s="8"/>
      <c r="XEF15" s="8"/>
      <c r="XEG15" s="8"/>
      <c r="XEH15" s="8"/>
      <c r="XEI15" s="8"/>
      <c r="XEJ15" s="8"/>
      <c r="XEK15" s="8"/>
      <c r="XEL15" s="8"/>
      <c r="XEM15" s="8"/>
      <c r="XEN15" s="8"/>
      <c r="XEO15" s="8"/>
      <c r="XEP15" s="8"/>
      <c r="XEQ15" s="8"/>
      <c r="XER15" s="8"/>
      <c r="XES15" s="8"/>
      <c r="XET15" s="8"/>
      <c r="XEU15" s="8"/>
      <c r="XEV15" s="8"/>
      <c r="XEW15" s="8"/>
      <c r="XEX15" s="8"/>
      <c r="XEY15" s="8"/>
      <c r="XEZ15" s="8"/>
      <c r="XFA15" s="8"/>
      <c r="XFB15" s="8"/>
      <c r="XFC15" s="8"/>
    </row>
    <row r="16" s="1" customFormat="1" ht="89" customHeight="1" spans="1:17 16357:16383">
      <c r="A16" s="38"/>
      <c r="B16" s="39"/>
      <c r="C16" s="40" t="s">
        <v>73</v>
      </c>
      <c r="D16" s="41">
        <v>10</v>
      </c>
      <c r="E16" s="53" t="s">
        <v>74</v>
      </c>
      <c r="F16" s="46">
        <v>10</v>
      </c>
      <c r="G16" s="45" t="s">
        <v>75</v>
      </c>
      <c r="H16" s="52" t="s">
        <v>76</v>
      </c>
      <c r="I16" s="52" t="s">
        <v>77</v>
      </c>
      <c r="J16" s="46">
        <v>7</v>
      </c>
      <c r="K16" s="17"/>
      <c r="L16" s="7"/>
      <c r="XEC16" s="8"/>
      <c r="XED16" s="8"/>
      <c r="XEE16" s="8"/>
      <c r="XEF16" s="8"/>
      <c r="XEG16" s="8"/>
      <c r="XEH16" s="8"/>
      <c r="XEI16" s="8"/>
      <c r="XEJ16" s="8"/>
      <c r="XEK16" s="8"/>
      <c r="XEL16" s="8"/>
      <c r="XEM16" s="8"/>
      <c r="XEN16" s="8"/>
      <c r="XEO16" s="8"/>
      <c r="XEP16" s="8"/>
      <c r="XEQ16" s="8"/>
      <c r="XER16" s="8"/>
      <c r="XES16" s="8"/>
      <c r="XET16" s="8"/>
      <c r="XEU16" s="8"/>
      <c r="XEV16" s="8"/>
      <c r="XEW16" s="8"/>
      <c r="XEX16" s="8"/>
      <c r="XEY16" s="8"/>
      <c r="XEZ16" s="8"/>
      <c r="XFA16" s="8"/>
      <c r="XFB16" s="8"/>
      <c r="XFC16" s="8"/>
    </row>
    <row r="17" s="1" customFormat="1" ht="79" customHeight="1" spans="1:12 16355:16383">
      <c r="A17" s="38"/>
      <c r="B17" s="39"/>
      <c r="C17" s="58" t="s">
        <v>78</v>
      </c>
      <c r="D17" s="46">
        <v>8</v>
      </c>
      <c r="E17" s="53" t="s">
        <v>79</v>
      </c>
      <c r="F17" s="46">
        <v>8</v>
      </c>
      <c r="G17" s="45" t="s">
        <v>80</v>
      </c>
      <c r="H17" s="45" t="s">
        <v>81</v>
      </c>
      <c r="I17" s="45" t="s">
        <v>82</v>
      </c>
      <c r="J17" s="46">
        <v>5</v>
      </c>
      <c r="K17" s="17"/>
    </row>
    <row r="18" s="1" customFormat="1" ht="102" spans="1:12 16355:16383">
      <c r="A18" s="38"/>
      <c r="B18" s="39"/>
      <c r="C18" s="40" t="s">
        <v>83</v>
      </c>
      <c r="D18" s="41">
        <v>10</v>
      </c>
      <c r="E18" s="42" t="s">
        <v>84</v>
      </c>
      <c r="F18" s="55">
        <v>10</v>
      </c>
      <c r="G18" s="43" t="s">
        <v>85</v>
      </c>
      <c r="H18" s="44" t="s">
        <v>86</v>
      </c>
      <c r="I18" s="52" t="s">
        <v>87</v>
      </c>
      <c r="J18" s="46">
        <v>10</v>
      </c>
      <c r="K18" s="17"/>
      <c r="L18" s="59"/>
    </row>
    <row r="19" s="1" customFormat="1" ht="50" customHeight="1" spans="1:12 16355:16383">
      <c r="A19" s="38" t="s">
        <v>88</v>
      </c>
      <c r="B19" s="39">
        <f>D19+D20+D22+D23</f>
        <v>25</v>
      </c>
      <c r="C19" s="40" t="s">
        <v>89</v>
      </c>
      <c r="D19" s="41">
        <f>F19</f>
        <v>5</v>
      </c>
      <c r="E19" s="42" t="s">
        <v>90</v>
      </c>
      <c r="F19" s="55">
        <v>5</v>
      </c>
      <c r="G19" s="43" t="s">
        <v>91</v>
      </c>
      <c r="H19" s="52" t="s">
        <v>92</v>
      </c>
      <c r="I19" s="52" t="s">
        <v>93</v>
      </c>
      <c r="J19" s="46">
        <v>5</v>
      </c>
      <c r="K19" s="17"/>
      <c r="L19" s="59"/>
    </row>
    <row r="20" s="1" customFormat="1" ht="71" customHeight="1" spans="1:12 16355:16383">
      <c r="A20" s="38"/>
      <c r="B20" s="39"/>
      <c r="C20" s="60" t="s">
        <v>94</v>
      </c>
      <c r="D20" s="61">
        <v>10</v>
      </c>
      <c r="E20" s="42" t="s">
        <v>95</v>
      </c>
      <c r="F20" s="55">
        <v>5</v>
      </c>
      <c r="G20" s="43" t="s">
        <v>96</v>
      </c>
      <c r="H20" s="52" t="s">
        <v>97</v>
      </c>
      <c r="I20" s="52" t="s">
        <v>98</v>
      </c>
      <c r="J20" s="46">
        <v>5</v>
      </c>
      <c r="K20" s="17"/>
      <c r="L20" s="59"/>
    </row>
    <row r="21" s="1" customFormat="1" ht="70" customHeight="1" spans="1:12 16355:16383">
      <c r="A21" s="38"/>
      <c r="B21" s="39"/>
      <c r="C21" s="62"/>
      <c r="D21" s="49"/>
      <c r="E21" s="42" t="s">
        <v>99</v>
      </c>
      <c r="F21" s="55">
        <v>5</v>
      </c>
      <c r="G21" s="43" t="s">
        <v>100</v>
      </c>
      <c r="H21" s="44" t="s">
        <v>101</v>
      </c>
      <c r="I21" s="52" t="s">
        <v>102</v>
      </c>
      <c r="J21" s="46">
        <v>5</v>
      </c>
      <c r="K21" s="17"/>
      <c r="L21" s="59"/>
    </row>
    <row r="22" s="1" customFormat="1" ht="91" customHeight="1" spans="1:12 16355:16383">
      <c r="A22" s="38"/>
      <c r="B22" s="39"/>
      <c r="C22" s="40" t="s">
        <v>103</v>
      </c>
      <c r="D22" s="41">
        <f>F22</f>
        <v>5</v>
      </c>
      <c r="E22" s="42" t="s">
        <v>104</v>
      </c>
      <c r="F22" s="39">
        <v>5</v>
      </c>
      <c r="G22" s="43" t="s">
        <v>105</v>
      </c>
      <c r="H22" s="44" t="s">
        <v>106</v>
      </c>
      <c r="I22" s="52" t="s">
        <v>107</v>
      </c>
      <c r="J22" s="41">
        <v>2</v>
      </c>
      <c r="K22" s="17"/>
      <c r="L22" s="7"/>
      <c r="XEC22" s="8"/>
      <c r="XED22" s="8"/>
      <c r="XEE22" s="8"/>
      <c r="XEF22" s="8"/>
      <c r="XEG22" s="8"/>
      <c r="XEH22" s="8"/>
      <c r="XEI22" s="8"/>
      <c r="XEJ22" s="8"/>
      <c r="XEK22" s="8"/>
      <c r="XEL22" s="8"/>
      <c r="XEM22" s="8"/>
      <c r="XEN22" s="8"/>
      <c r="XEO22" s="8"/>
      <c r="XEP22" s="8"/>
      <c r="XEQ22" s="8"/>
      <c r="XER22" s="8"/>
      <c r="XES22" s="8"/>
      <c r="XET22" s="8"/>
      <c r="XEU22" s="8"/>
      <c r="XEV22" s="8"/>
      <c r="XEW22" s="8"/>
      <c r="XEX22" s="8"/>
      <c r="XEY22" s="8"/>
      <c r="XEZ22" s="8"/>
      <c r="XFA22" s="8"/>
      <c r="XFB22" s="8"/>
      <c r="XFC22" s="8"/>
    </row>
    <row r="23" s="1" customFormat="1" ht="55" customHeight="1" spans="1:12 16355:16383">
      <c r="A23" s="38"/>
      <c r="B23" s="39"/>
      <c r="C23" s="40" t="s">
        <v>108</v>
      </c>
      <c r="D23" s="41">
        <f>F23</f>
        <v>5</v>
      </c>
      <c r="E23" s="42" t="s">
        <v>109</v>
      </c>
      <c r="F23" s="39">
        <v>5</v>
      </c>
      <c r="G23" s="43" t="s">
        <v>110</v>
      </c>
      <c r="H23" s="44" t="s">
        <v>111</v>
      </c>
      <c r="I23" s="52" t="s">
        <v>112</v>
      </c>
      <c r="J23" s="46">
        <v>5</v>
      </c>
      <c r="K23" s="17"/>
      <c r="XEA23" s="8"/>
      <c r="XEB23" s="8"/>
      <c r="XEC23" s="8"/>
      <c r="XED23" s="8"/>
      <c r="XEE23" s="8"/>
      <c r="XEF23" s="8"/>
      <c r="XEG23" s="8"/>
      <c r="XEH23" s="8"/>
      <c r="XEI23" s="8"/>
      <c r="XEJ23" s="8"/>
      <c r="XEK23" s="8"/>
      <c r="XEL23" s="8"/>
      <c r="XEM23" s="8"/>
      <c r="XEN23" s="8"/>
      <c r="XEO23" s="8"/>
      <c r="XEP23" s="8"/>
      <c r="XEQ23" s="8"/>
      <c r="XER23" s="8"/>
      <c r="XES23" s="8"/>
      <c r="XET23" s="8"/>
      <c r="XEU23" s="8"/>
      <c r="XEV23" s="8"/>
      <c r="XEW23" s="8"/>
      <c r="XEX23" s="8"/>
      <c r="XEY23" s="8"/>
      <c r="XEZ23" s="8"/>
      <c r="XFA23" s="8"/>
      <c r="XFB23" s="8"/>
    </row>
    <row r="24" s="2" customFormat="1" ht="36" customHeight="1" spans="1:12 16355:16383">
      <c r="A24" s="63" t="s">
        <v>113</v>
      </c>
      <c r="B24" s="39">
        <f>SUM(B4:B23)</f>
        <v>100</v>
      </c>
      <c r="C24" s="40"/>
      <c r="D24" s="41">
        <f>SUM(D4:D23)</f>
        <v>100</v>
      </c>
      <c r="E24" s="40"/>
      <c r="F24" s="39">
        <f>SUM(F4:F23)</f>
        <v>100</v>
      </c>
      <c r="G24" s="63"/>
      <c r="H24" s="42"/>
      <c r="I24" s="53"/>
      <c r="J24" s="46">
        <f>SUM(J5:J23)</f>
        <v>83.63</v>
      </c>
      <c r="K24" s="17"/>
      <c r="XEA24" s="64"/>
    </row>
    <row r="25" s="1" customFormat="1" spans="1:12 16355:16383">
      <c r="B25" s="3"/>
      <c r="C25" s="4"/>
      <c r="D25" s="5"/>
      <c r="F25" s="3"/>
      <c r="I25" s="65"/>
      <c r="J25" s="5"/>
      <c r="K25" s="5"/>
      <c r="XEA25" s="8"/>
      <c r="XEB25" s="8"/>
      <c r="XEC25" s="8"/>
      <c r="XED25" s="8"/>
      <c r="XEE25" s="8"/>
      <c r="XEF25" s="8"/>
      <c r="XEG25" s="8"/>
      <c r="XEH25" s="8"/>
      <c r="XEI25" s="8"/>
      <c r="XEJ25" s="8"/>
      <c r="XEK25" s="8"/>
      <c r="XEL25" s="8"/>
      <c r="XEM25" s="8"/>
      <c r="XEN25" s="8"/>
      <c r="XEO25" s="8"/>
      <c r="XEP25" s="8"/>
      <c r="XEQ25" s="8"/>
      <c r="XER25" s="8"/>
      <c r="XES25" s="8"/>
      <c r="XET25" s="8"/>
      <c r="XEU25" s="8"/>
      <c r="XEV25" s="8"/>
      <c r="XEW25" s="8"/>
      <c r="XEX25" s="8"/>
      <c r="XEY25" s="8"/>
      <c r="XEZ25" s="8"/>
      <c r="XFA25" s="8"/>
      <c r="XFB25" s="8"/>
      <c r="XFC25" s="8"/>
    </row>
    <row r="26" s="1" customFormat="1" spans="1:12 16355:16383">
      <c r="B26" s="3"/>
      <c r="C26" s="4"/>
      <c r="D26" s="5"/>
      <c r="F26" s="3"/>
      <c r="I26" s="65"/>
      <c r="J26" s="5"/>
      <c r="K26" s="5"/>
      <c r="XEA26" s="8"/>
      <c r="XEB26" s="8"/>
      <c r="XEC26" s="8"/>
      <c r="XED26" s="8"/>
      <c r="XEE26" s="8"/>
      <c r="XEF26" s="8"/>
      <c r="XEG26" s="8"/>
      <c r="XEH26" s="8"/>
      <c r="XEI26" s="8"/>
      <c r="XEJ26" s="8"/>
      <c r="XEK26" s="8"/>
      <c r="XEL26" s="8"/>
      <c r="XEM26" s="8"/>
      <c r="XEN26" s="8"/>
      <c r="XEO26" s="8"/>
      <c r="XEP26" s="8"/>
      <c r="XEQ26" s="8"/>
      <c r="XER26" s="8"/>
      <c r="XES26" s="8"/>
      <c r="XET26" s="8"/>
      <c r="XEU26" s="8"/>
      <c r="XEV26" s="8"/>
      <c r="XEW26" s="8"/>
      <c r="XEX26" s="8"/>
      <c r="XEY26" s="8"/>
      <c r="XEZ26" s="8"/>
      <c r="XFA26" s="8"/>
      <c r="XFB26" s="8"/>
      <c r="XFC26" s="8"/>
    </row>
    <row r="27" s="1" customFormat="1" spans="1:12 16355:16383">
      <c r="B27" s="3"/>
      <c r="C27" s="4"/>
      <c r="D27" s="5"/>
      <c r="F27" s="3"/>
      <c r="I27" s="65"/>
      <c r="J27" s="5"/>
      <c r="K27" s="5"/>
      <c r="XEA27" s="8"/>
      <c r="XEB27" s="8"/>
      <c r="XEC27" s="8"/>
      <c r="XED27" s="8"/>
      <c r="XEE27" s="8"/>
      <c r="XEF27" s="8"/>
      <c r="XEG27" s="8"/>
      <c r="XEH27" s="8"/>
      <c r="XEI27" s="8"/>
      <c r="XEJ27" s="8"/>
      <c r="XEK27" s="8"/>
      <c r="XEL27" s="8"/>
      <c r="XEM27" s="8"/>
      <c r="XEN27" s="8"/>
      <c r="XEO27" s="8"/>
      <c r="XEP27" s="8"/>
      <c r="XEQ27" s="8"/>
      <c r="XER27" s="8"/>
      <c r="XES27" s="8"/>
      <c r="XET27" s="8"/>
      <c r="XEU27" s="8"/>
      <c r="XEV27" s="8"/>
      <c r="XEW27" s="8"/>
      <c r="XEX27" s="8"/>
      <c r="XEY27" s="8"/>
      <c r="XEZ27" s="8"/>
      <c r="XFA27" s="8"/>
      <c r="XFB27" s="8"/>
      <c r="XFC27" s="8"/>
    </row>
  </sheetData>
  <autoFilter xmlns:etc="http://www.wps.cn/officeDocument/2017/etCustomData" ref="A4:XFC24" etc:filterBottomFollowUsedRange="0">
    <extLst/>
  </autoFilter>
  <mergeCells count="26">
    <mergeCell ref="K1:L1"/>
    <mergeCell ref="A2:J2"/>
    <mergeCell ref="A3:F3"/>
    <mergeCell ref="A5:A10"/>
    <mergeCell ref="A11:A14"/>
    <mergeCell ref="A15:A18"/>
    <mergeCell ref="A19:A23"/>
    <mergeCell ref="B5:B10"/>
    <mergeCell ref="B11:B14"/>
    <mergeCell ref="B15:B18"/>
    <mergeCell ref="B19:B23"/>
    <mergeCell ref="C5:C6"/>
    <mergeCell ref="C7:C8"/>
    <mergeCell ref="C9:C10"/>
    <mergeCell ref="C11:C12"/>
    <mergeCell ref="C13:C14"/>
    <mergeCell ref="C20:C21"/>
    <mergeCell ref="D7:D8"/>
    <mergeCell ref="D9:D10"/>
    <mergeCell ref="D11:D12"/>
    <mergeCell ref="D13:D14"/>
    <mergeCell ref="D20:D21"/>
    <mergeCell ref="G3:G4"/>
    <mergeCell ref="H3:H4"/>
    <mergeCell ref="I3:I4"/>
    <mergeCell ref="J3:J4"/>
  </mergeCells>
  <pageMargins left="0.472222222222222" right="0.196527777777778" top="0.747916666666667" bottom="0.66875" header="0.5" footer="0.5"/>
  <pageSetup paperSize="9" scale="60" orientation="landscape" horizontalDpi="600"/>
  <headerFooter/>
  <rowBreaks count="1" manualBreakCount="1">
    <brk id="10" max="16383"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项目指标体系表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cp:lastModifiedBy>
  <dcterms:created xsi:type="dcterms:W3CDTF">2021-11-11T02:44:00Z</dcterms:created>
  <cp:lastPrinted>2024-08-01T06:57:00Z</cp:lastPrinted>
  <dcterms:modified xsi:type="dcterms:W3CDTF">2026-02-04T07:58:19Z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81ABFF5D6D0A49D6B5CAF23BEDE731AC_13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