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Sheet1!$A$5:$L$21</definedName>
  </definedNames>
  <calcPr calcId="144525"/>
</workbook>
</file>

<file path=xl/sharedStrings.xml><?xml version="1.0" encoding="utf-8"?>
<sst xmlns="http://schemas.openxmlformats.org/spreadsheetml/2006/main" count="33" uniqueCount="33">
  <si>
    <t>附件：</t>
  </si>
  <si>
    <r>
      <rPr>
        <sz val="16"/>
        <color theme="1"/>
        <rFont val="方正小标宋_GBK"/>
        <charset val="134"/>
      </rPr>
      <t>巫山县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_GBK"/>
        <charset val="134"/>
      </rPr>
      <t>年第一批农村低收入群体等重点对象危房改造补助资金预算分配表</t>
    </r>
  </si>
  <si>
    <r>
      <rPr>
        <sz val="16"/>
        <color theme="1"/>
        <rFont val="方正仿宋_GBK"/>
        <charset val="134"/>
      </rPr>
      <t>单位：万元</t>
    </r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</si>
  <si>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</si>
  <si>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乡镇</t>
    </r>
  </si>
  <si>
    <r>
      <rPr>
        <sz val="12"/>
        <color theme="1"/>
        <rFont val="宋体"/>
        <charset val="134"/>
      </rPr>
      <t>改造计划数（户）</t>
    </r>
  </si>
  <si>
    <t>应补助资金（万元）</t>
  </si>
  <si>
    <t>本次下达</t>
  </si>
  <si>
    <r>
      <rPr>
        <sz val="12"/>
        <color theme="1"/>
        <rFont val="宋体"/>
        <charset val="134"/>
      </rPr>
      <t>备注</t>
    </r>
  </si>
  <si>
    <r>
      <rPr>
        <sz val="12"/>
        <color theme="1"/>
        <rFont val="宋体"/>
        <charset val="134"/>
      </rPr>
      <t>小计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</si>
  <si>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方正仿宋_GBK"/>
        <charset val="134"/>
      </rPr>
      <t>级</t>
    </r>
  </si>
  <si>
    <r>
      <rPr>
        <sz val="12"/>
        <color theme="1"/>
        <rFont val="Times New Roman"/>
        <charset val="134"/>
      </rPr>
      <t>D</t>
    </r>
    <r>
      <rPr>
        <sz val="12"/>
        <color theme="1"/>
        <rFont val="方正仿宋_GBK"/>
        <charset val="134"/>
      </rPr>
      <t>级</t>
    </r>
  </si>
  <si>
    <r>
      <rPr>
        <sz val="12"/>
        <color theme="1"/>
        <rFont val="宋体"/>
        <charset val="134"/>
      </rPr>
      <t>无房户</t>
    </r>
  </si>
  <si>
    <t>小计</t>
  </si>
  <si>
    <r>
      <rPr>
        <sz val="12"/>
        <rFont val="Times New Roman"/>
        <charset val="134"/>
      </rPr>
      <t>C</t>
    </r>
    <r>
      <rPr>
        <sz val="12"/>
        <rFont val="方正仿宋_GBK"/>
        <charset val="134"/>
      </rPr>
      <t>级</t>
    </r>
  </si>
  <si>
    <r>
      <rPr>
        <sz val="12"/>
        <rFont val="Times New Roman"/>
        <charset val="134"/>
      </rPr>
      <t>D</t>
    </r>
    <r>
      <rPr>
        <sz val="12"/>
        <rFont val="方正仿宋_GBK"/>
        <charset val="134"/>
      </rPr>
      <t>级</t>
    </r>
  </si>
  <si>
    <t>无房户</t>
  </si>
  <si>
    <r>
      <rPr>
        <sz val="12"/>
        <color theme="1"/>
        <rFont val="宋体"/>
        <charset val="134"/>
      </rPr>
      <t>抱龙镇</t>
    </r>
  </si>
  <si>
    <t>大昌镇</t>
  </si>
  <si>
    <r>
      <rPr>
        <sz val="12"/>
        <color theme="1"/>
        <rFont val="宋体"/>
        <charset val="134"/>
      </rPr>
      <t>大溪乡</t>
    </r>
  </si>
  <si>
    <r>
      <rPr>
        <sz val="12"/>
        <color theme="1"/>
        <rFont val="宋体"/>
        <charset val="134"/>
      </rPr>
      <t>笃坪乡</t>
    </r>
  </si>
  <si>
    <r>
      <rPr>
        <sz val="12"/>
        <color theme="1"/>
        <rFont val="宋体"/>
        <charset val="134"/>
      </rPr>
      <t>福田镇</t>
    </r>
  </si>
  <si>
    <r>
      <rPr>
        <sz val="12"/>
        <color theme="1"/>
        <rFont val="宋体"/>
        <charset val="134"/>
      </rPr>
      <t>官渡镇</t>
    </r>
  </si>
  <si>
    <r>
      <rPr>
        <sz val="12"/>
        <color theme="1"/>
        <rFont val="宋体"/>
        <charset val="134"/>
      </rPr>
      <t>官阳镇</t>
    </r>
  </si>
  <si>
    <t>建平乡</t>
  </si>
  <si>
    <r>
      <rPr>
        <sz val="12"/>
        <color theme="1"/>
        <rFont val="宋体"/>
        <charset val="134"/>
      </rPr>
      <t>两坪乡</t>
    </r>
  </si>
  <si>
    <r>
      <rPr>
        <sz val="12"/>
        <color theme="1"/>
        <rFont val="宋体"/>
        <charset val="134"/>
      </rPr>
      <t>龙溪镇</t>
    </r>
  </si>
  <si>
    <r>
      <rPr>
        <sz val="12"/>
        <color theme="1"/>
        <rFont val="宋体"/>
        <charset val="134"/>
      </rPr>
      <t>骡坪镇</t>
    </r>
  </si>
  <si>
    <r>
      <rPr>
        <sz val="12"/>
        <color theme="1"/>
        <rFont val="宋体"/>
        <charset val="134"/>
      </rPr>
      <t>三溪乡</t>
    </r>
  </si>
  <si>
    <r>
      <rPr>
        <sz val="12"/>
        <color theme="1"/>
        <rFont val="宋体"/>
        <charset val="134"/>
      </rPr>
      <t>巫峡镇</t>
    </r>
  </si>
  <si>
    <r>
      <rPr>
        <sz val="12"/>
        <color theme="1"/>
        <rFont val="宋体"/>
        <charset val="134"/>
      </rPr>
      <t>双龙镇</t>
    </r>
  </si>
  <si>
    <t>铜鼓镇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</si>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</sst>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sz val="16"/>
      <color rgb="FFFF0000"/>
      <name val="Times New Roman"/>
      <charset val="134"/>
    </font>
    <font>
      <sz val="11"/>
      <color rgb="FFFF000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0" fillId="8" borderId="12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31" fillId="30" borderId="12" applyNumberFormat="false" applyAlignment="false" applyProtection="false">
      <alignment vertical="center"/>
    </xf>
    <xf numFmtId="0" fontId="20" fillId="8" borderId="7" applyNumberFormat="false" applyAlignment="false" applyProtection="false">
      <alignment vertical="center"/>
    </xf>
    <xf numFmtId="0" fontId="32" fillId="32" borderId="13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11" fillId="0" borderId="0" xfId="0" applyFont="true" applyAlignment="true">
      <alignment horizontal="center" vertical="center"/>
    </xf>
    <xf numFmtId="0" fontId="12" fillId="0" borderId="3" xfId="0" applyFont="true" applyBorder="true" applyAlignment="true">
      <alignment horizontal="center" vertical="center" wrapText="true"/>
    </xf>
    <xf numFmtId="0" fontId="13" fillId="0" borderId="5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0" fontId="13" fillId="0" borderId="4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1"/>
  <sheetViews>
    <sheetView tabSelected="1" workbookViewId="0">
      <selection activeCell="O11" sqref="O11"/>
    </sheetView>
  </sheetViews>
  <sheetFormatPr defaultColWidth="9" defaultRowHeight="13.5"/>
  <cols>
    <col min="1" max="1" width="7.63333333333333" style="3" customWidth="true"/>
    <col min="2" max="5" width="9" style="3"/>
    <col min="6" max="6" width="11" style="3" customWidth="true"/>
    <col min="7" max="7" width="12" style="4" customWidth="true"/>
    <col min="8" max="8" width="12.25" style="3" customWidth="true"/>
    <col min="9" max="9" width="11" style="3" customWidth="true"/>
    <col min="10" max="10" width="10.3833333333333" style="3" customWidth="true"/>
    <col min="11" max="11" width="12.5" style="4" customWidth="true"/>
    <col min="12" max="12" width="12.3833333333333" style="3" customWidth="true"/>
    <col min="13" max="16384" width="9" style="3"/>
  </cols>
  <sheetData>
    <row r="1" s="1" customFormat="true" ht="21" customHeight="true" spans="1:12">
      <c r="A1" s="5" t="s">
        <v>0</v>
      </c>
      <c r="B1" s="6"/>
      <c r="C1" s="6"/>
      <c r="D1" s="6"/>
      <c r="E1" s="6"/>
      <c r="F1" s="6"/>
      <c r="G1" s="19"/>
      <c r="H1" s="6"/>
      <c r="I1" s="6"/>
      <c r="J1" s="6"/>
      <c r="K1" s="19"/>
      <c r="L1" s="6"/>
    </row>
    <row r="2" ht="21" spans="1:12">
      <c r="A2" s="7" t="s">
        <v>1</v>
      </c>
      <c r="B2" s="8"/>
      <c r="C2" s="8"/>
      <c r="D2" s="8"/>
      <c r="E2" s="8"/>
      <c r="F2" s="8"/>
      <c r="G2" s="20"/>
      <c r="H2" s="8"/>
      <c r="I2" s="8"/>
      <c r="J2" s="8"/>
      <c r="K2" s="20"/>
      <c r="L2" s="8"/>
    </row>
    <row r="3" ht="22" customHeight="true" spans="1:12">
      <c r="A3" s="9"/>
      <c r="B3" s="9"/>
      <c r="C3" s="9"/>
      <c r="D3" s="9"/>
      <c r="E3" s="9"/>
      <c r="F3" s="9"/>
      <c r="G3" s="21"/>
      <c r="H3" s="9"/>
      <c r="I3" s="9"/>
      <c r="J3" s="9"/>
      <c r="K3" s="27" t="s">
        <v>2</v>
      </c>
      <c r="L3" s="27"/>
    </row>
    <row r="4" ht="17.25" customHeight="true" spans="1:12">
      <c r="A4" s="10" t="s">
        <v>3</v>
      </c>
      <c r="B4" s="10" t="s">
        <v>4</v>
      </c>
      <c r="C4" s="10" t="s">
        <v>5</v>
      </c>
      <c r="D4" s="10"/>
      <c r="E4" s="10"/>
      <c r="F4" s="10"/>
      <c r="G4" s="22" t="s">
        <v>6</v>
      </c>
      <c r="H4" s="23"/>
      <c r="I4" s="23"/>
      <c r="J4" s="28"/>
      <c r="K4" s="24" t="s">
        <v>7</v>
      </c>
      <c r="L4" s="10" t="s">
        <v>8</v>
      </c>
    </row>
    <row r="5" ht="21" customHeight="true" spans="1:12">
      <c r="A5" s="10"/>
      <c r="B5" s="10"/>
      <c r="C5" s="10" t="s">
        <v>9</v>
      </c>
      <c r="D5" s="10" t="s">
        <v>10</v>
      </c>
      <c r="E5" s="10" t="s">
        <v>11</v>
      </c>
      <c r="F5" s="10" t="s">
        <v>12</v>
      </c>
      <c r="G5" s="24" t="s">
        <v>13</v>
      </c>
      <c r="H5" s="25" t="s">
        <v>14</v>
      </c>
      <c r="I5" s="25" t="s">
        <v>15</v>
      </c>
      <c r="J5" s="24" t="s">
        <v>16</v>
      </c>
      <c r="K5" s="25"/>
      <c r="L5" s="10"/>
    </row>
    <row r="6" s="2" customFormat="true" ht="19" customHeight="true" spans="1:12">
      <c r="A6" s="11">
        <v>1</v>
      </c>
      <c r="B6" s="12" t="s">
        <v>17</v>
      </c>
      <c r="C6" s="13">
        <f t="shared" ref="C6:C20" si="0">D6+E6+F6</f>
        <v>4</v>
      </c>
      <c r="D6" s="13">
        <v>0</v>
      </c>
      <c r="E6" s="13">
        <v>1</v>
      </c>
      <c r="F6" s="13">
        <v>3</v>
      </c>
      <c r="G6" s="26">
        <f>D6*0.75+E6*2.1+F6*2.1</f>
        <v>8.4</v>
      </c>
      <c r="H6" s="26">
        <f>D6*0.75</f>
        <v>0</v>
      </c>
      <c r="I6" s="26">
        <f t="shared" ref="I6:I20" si="1">E6*2.1</f>
        <v>2.1</v>
      </c>
      <c r="J6" s="26">
        <f t="shared" ref="J6:J20" si="2">F6*2.1</f>
        <v>6.3</v>
      </c>
      <c r="K6" s="26">
        <f>H6+I6+J6</f>
        <v>8.4</v>
      </c>
      <c r="L6" s="11"/>
    </row>
    <row r="7" s="2" customFormat="true" ht="19" customHeight="true" spans="1:12">
      <c r="A7" s="11">
        <v>2</v>
      </c>
      <c r="B7" s="14" t="s">
        <v>18</v>
      </c>
      <c r="C7" s="13">
        <f t="shared" si="0"/>
        <v>1</v>
      </c>
      <c r="D7" s="13">
        <v>0</v>
      </c>
      <c r="E7" s="13">
        <v>1</v>
      </c>
      <c r="F7" s="13">
        <v>0</v>
      </c>
      <c r="G7" s="26">
        <f t="shared" ref="G7:G20" si="3">D7*0.75+E7*2.1+F7*2.1</f>
        <v>2.1</v>
      </c>
      <c r="H7" s="26">
        <f>D7*0.075</f>
        <v>0</v>
      </c>
      <c r="I7" s="26">
        <f t="shared" si="1"/>
        <v>2.1</v>
      </c>
      <c r="J7" s="26">
        <f t="shared" si="2"/>
        <v>0</v>
      </c>
      <c r="K7" s="26">
        <f t="shared" ref="K7:K20" si="4">H7+I7+J7</f>
        <v>2.1</v>
      </c>
      <c r="L7" s="11"/>
    </row>
    <row r="8" s="2" customFormat="true" ht="19" customHeight="true" spans="1:12">
      <c r="A8" s="11">
        <v>3</v>
      </c>
      <c r="B8" s="12" t="s">
        <v>19</v>
      </c>
      <c r="C8" s="13">
        <f t="shared" si="0"/>
        <v>4</v>
      </c>
      <c r="D8" s="13">
        <v>1</v>
      </c>
      <c r="E8" s="13">
        <v>2</v>
      </c>
      <c r="F8" s="13">
        <v>1</v>
      </c>
      <c r="G8" s="26">
        <f t="shared" si="3"/>
        <v>7.05</v>
      </c>
      <c r="H8" s="26">
        <f t="shared" ref="H8:H20" si="5">D8*0.75</f>
        <v>0.75</v>
      </c>
      <c r="I8" s="26">
        <f t="shared" si="1"/>
        <v>4.2</v>
      </c>
      <c r="J8" s="26">
        <f t="shared" si="2"/>
        <v>2.1</v>
      </c>
      <c r="K8" s="26">
        <f t="shared" si="4"/>
        <v>7.05</v>
      </c>
      <c r="L8" s="11"/>
    </row>
    <row r="9" s="2" customFormat="true" ht="19" customHeight="true" spans="1:12">
      <c r="A9" s="11">
        <v>4</v>
      </c>
      <c r="B9" s="12" t="s">
        <v>20</v>
      </c>
      <c r="C9" s="13">
        <f t="shared" si="0"/>
        <v>1</v>
      </c>
      <c r="D9" s="13">
        <v>0</v>
      </c>
      <c r="E9" s="13">
        <v>1</v>
      </c>
      <c r="F9" s="13">
        <v>0</v>
      </c>
      <c r="G9" s="26">
        <f t="shared" si="3"/>
        <v>2.1</v>
      </c>
      <c r="H9" s="26">
        <f t="shared" si="5"/>
        <v>0</v>
      </c>
      <c r="I9" s="26">
        <f t="shared" si="1"/>
        <v>2.1</v>
      </c>
      <c r="J9" s="26">
        <f t="shared" si="2"/>
        <v>0</v>
      </c>
      <c r="K9" s="26">
        <f t="shared" si="4"/>
        <v>2.1</v>
      </c>
      <c r="L9" s="11"/>
    </row>
    <row r="10" s="2" customFormat="true" ht="19" customHeight="true" spans="1:12">
      <c r="A10" s="11">
        <v>5</v>
      </c>
      <c r="B10" s="13" t="s">
        <v>21</v>
      </c>
      <c r="C10" s="13">
        <f t="shared" si="0"/>
        <v>2</v>
      </c>
      <c r="D10" s="13">
        <v>0</v>
      </c>
      <c r="E10" s="13">
        <v>0</v>
      </c>
      <c r="F10" s="13">
        <v>2</v>
      </c>
      <c r="G10" s="26">
        <f t="shared" si="3"/>
        <v>4.2</v>
      </c>
      <c r="H10" s="26">
        <f t="shared" si="5"/>
        <v>0</v>
      </c>
      <c r="I10" s="26">
        <f t="shared" si="1"/>
        <v>0</v>
      </c>
      <c r="J10" s="26">
        <f t="shared" si="2"/>
        <v>4.2</v>
      </c>
      <c r="K10" s="26">
        <f t="shared" si="4"/>
        <v>4.2</v>
      </c>
      <c r="L10" s="11"/>
    </row>
    <row r="11" s="2" customFormat="true" ht="19" customHeight="true" spans="1:12">
      <c r="A11" s="11">
        <v>6</v>
      </c>
      <c r="B11" s="13" t="s">
        <v>22</v>
      </c>
      <c r="C11" s="13">
        <f t="shared" si="0"/>
        <v>1</v>
      </c>
      <c r="D11" s="13">
        <v>0</v>
      </c>
      <c r="E11" s="13">
        <v>1</v>
      </c>
      <c r="F11" s="13">
        <v>0</v>
      </c>
      <c r="G11" s="26">
        <f t="shared" si="3"/>
        <v>2.1</v>
      </c>
      <c r="H11" s="26">
        <f t="shared" si="5"/>
        <v>0</v>
      </c>
      <c r="I11" s="26">
        <f t="shared" si="1"/>
        <v>2.1</v>
      </c>
      <c r="J11" s="26">
        <f t="shared" si="2"/>
        <v>0</v>
      </c>
      <c r="K11" s="26">
        <f t="shared" si="4"/>
        <v>2.1</v>
      </c>
      <c r="L11" s="11"/>
    </row>
    <row r="12" s="2" customFormat="true" ht="19" customHeight="true" spans="1:12">
      <c r="A12" s="11">
        <v>7</v>
      </c>
      <c r="B12" s="13" t="s">
        <v>23</v>
      </c>
      <c r="C12" s="13">
        <f t="shared" si="0"/>
        <v>1</v>
      </c>
      <c r="D12" s="13">
        <v>0</v>
      </c>
      <c r="E12" s="13">
        <v>0</v>
      </c>
      <c r="F12" s="13">
        <v>1</v>
      </c>
      <c r="G12" s="26">
        <f t="shared" si="3"/>
        <v>2.1</v>
      </c>
      <c r="H12" s="26">
        <f t="shared" si="5"/>
        <v>0</v>
      </c>
      <c r="I12" s="26">
        <f t="shared" si="1"/>
        <v>0</v>
      </c>
      <c r="J12" s="26">
        <f t="shared" si="2"/>
        <v>2.1</v>
      </c>
      <c r="K12" s="26">
        <f t="shared" si="4"/>
        <v>2.1</v>
      </c>
      <c r="L12" s="29"/>
    </row>
    <row r="13" s="2" customFormat="true" ht="19" customHeight="true" spans="1:12">
      <c r="A13" s="11">
        <v>8</v>
      </c>
      <c r="B13" s="15" t="s">
        <v>24</v>
      </c>
      <c r="C13" s="13">
        <f t="shared" si="0"/>
        <v>2</v>
      </c>
      <c r="D13" s="13">
        <v>2</v>
      </c>
      <c r="E13" s="13">
        <v>0</v>
      </c>
      <c r="F13" s="13">
        <v>0</v>
      </c>
      <c r="G13" s="26">
        <f t="shared" si="3"/>
        <v>1.5</v>
      </c>
      <c r="H13" s="26">
        <f t="shared" si="5"/>
        <v>1.5</v>
      </c>
      <c r="I13" s="26">
        <f t="shared" si="1"/>
        <v>0</v>
      </c>
      <c r="J13" s="26">
        <f t="shared" si="2"/>
        <v>0</v>
      </c>
      <c r="K13" s="26">
        <f t="shared" si="4"/>
        <v>1.5</v>
      </c>
      <c r="L13" s="29"/>
    </row>
    <row r="14" s="2" customFormat="true" ht="19" customHeight="true" spans="1:12">
      <c r="A14" s="11">
        <v>11</v>
      </c>
      <c r="B14" s="13" t="s">
        <v>25</v>
      </c>
      <c r="C14" s="13">
        <f t="shared" si="0"/>
        <v>1</v>
      </c>
      <c r="D14" s="13">
        <v>1</v>
      </c>
      <c r="E14" s="13">
        <v>0</v>
      </c>
      <c r="F14" s="13">
        <v>0</v>
      </c>
      <c r="G14" s="26">
        <f t="shared" si="3"/>
        <v>0.75</v>
      </c>
      <c r="H14" s="26">
        <f t="shared" si="5"/>
        <v>0.75</v>
      </c>
      <c r="I14" s="26">
        <f t="shared" si="1"/>
        <v>0</v>
      </c>
      <c r="J14" s="26">
        <f t="shared" si="2"/>
        <v>0</v>
      </c>
      <c r="K14" s="26">
        <f t="shared" si="4"/>
        <v>0.75</v>
      </c>
      <c r="L14" s="11"/>
    </row>
    <row r="15" s="2" customFormat="true" ht="19" customHeight="true" spans="1:12">
      <c r="A15" s="11">
        <v>12</v>
      </c>
      <c r="B15" s="13" t="s">
        <v>26</v>
      </c>
      <c r="C15" s="13">
        <f t="shared" si="0"/>
        <v>1</v>
      </c>
      <c r="D15" s="13">
        <v>1</v>
      </c>
      <c r="E15" s="13">
        <v>0</v>
      </c>
      <c r="F15" s="13">
        <v>0</v>
      </c>
      <c r="G15" s="26">
        <f t="shared" si="3"/>
        <v>0.75</v>
      </c>
      <c r="H15" s="26">
        <f t="shared" si="5"/>
        <v>0.75</v>
      </c>
      <c r="I15" s="26">
        <f t="shared" si="1"/>
        <v>0</v>
      </c>
      <c r="J15" s="26">
        <f t="shared" si="2"/>
        <v>0</v>
      </c>
      <c r="K15" s="26">
        <f t="shared" si="4"/>
        <v>0.75</v>
      </c>
      <c r="L15" s="11"/>
    </row>
    <row r="16" s="2" customFormat="true" ht="19" customHeight="true" spans="1:12">
      <c r="A16" s="11">
        <v>13</v>
      </c>
      <c r="B16" s="13" t="s">
        <v>27</v>
      </c>
      <c r="C16" s="13">
        <f t="shared" si="0"/>
        <v>3</v>
      </c>
      <c r="D16" s="13">
        <v>2</v>
      </c>
      <c r="E16" s="13">
        <v>1</v>
      </c>
      <c r="F16" s="13">
        <v>0</v>
      </c>
      <c r="G16" s="26">
        <f t="shared" si="3"/>
        <v>3.6</v>
      </c>
      <c r="H16" s="26">
        <f t="shared" si="5"/>
        <v>1.5</v>
      </c>
      <c r="I16" s="26">
        <f t="shared" si="1"/>
        <v>2.1</v>
      </c>
      <c r="J16" s="26">
        <f t="shared" si="2"/>
        <v>0</v>
      </c>
      <c r="K16" s="26">
        <f t="shared" si="4"/>
        <v>3.6</v>
      </c>
      <c r="L16" s="11"/>
    </row>
    <row r="17" s="2" customFormat="true" ht="19" customHeight="true" spans="1:12">
      <c r="A17" s="11">
        <v>15</v>
      </c>
      <c r="B17" s="13" t="s">
        <v>28</v>
      </c>
      <c r="C17" s="13">
        <f t="shared" si="0"/>
        <v>20</v>
      </c>
      <c r="D17" s="13">
        <v>18</v>
      </c>
      <c r="E17" s="13">
        <v>0</v>
      </c>
      <c r="F17" s="13">
        <v>2</v>
      </c>
      <c r="G17" s="26">
        <f t="shared" si="3"/>
        <v>17.7</v>
      </c>
      <c r="H17" s="26">
        <f t="shared" si="5"/>
        <v>13.5</v>
      </c>
      <c r="I17" s="26">
        <f t="shared" si="1"/>
        <v>0</v>
      </c>
      <c r="J17" s="26">
        <f t="shared" si="2"/>
        <v>4.2</v>
      </c>
      <c r="K17" s="26">
        <f t="shared" si="4"/>
        <v>17.7</v>
      </c>
      <c r="L17" s="30"/>
    </row>
    <row r="18" s="2" customFormat="true" ht="19" customHeight="true" spans="1:12">
      <c r="A18" s="11">
        <v>18</v>
      </c>
      <c r="B18" s="13" t="s">
        <v>29</v>
      </c>
      <c r="C18" s="13">
        <f t="shared" si="0"/>
        <v>2</v>
      </c>
      <c r="D18" s="13">
        <v>0</v>
      </c>
      <c r="E18" s="13">
        <v>2</v>
      </c>
      <c r="F18" s="13">
        <v>0</v>
      </c>
      <c r="G18" s="26">
        <f t="shared" si="3"/>
        <v>4.2</v>
      </c>
      <c r="H18" s="26">
        <f t="shared" si="5"/>
        <v>0</v>
      </c>
      <c r="I18" s="26">
        <f t="shared" si="1"/>
        <v>4.2</v>
      </c>
      <c r="J18" s="26">
        <f t="shared" si="2"/>
        <v>0</v>
      </c>
      <c r="K18" s="26">
        <f t="shared" si="4"/>
        <v>4.2</v>
      </c>
      <c r="L18" s="30"/>
    </row>
    <row r="19" s="2" customFormat="true" ht="19" customHeight="true" spans="1:12">
      <c r="A19" s="11">
        <v>19</v>
      </c>
      <c r="B19" s="13" t="s">
        <v>30</v>
      </c>
      <c r="C19" s="13">
        <f t="shared" si="0"/>
        <v>1</v>
      </c>
      <c r="D19" s="13">
        <v>0</v>
      </c>
      <c r="E19" s="13">
        <v>1</v>
      </c>
      <c r="F19" s="13">
        <v>0</v>
      </c>
      <c r="G19" s="26">
        <f t="shared" si="3"/>
        <v>2.1</v>
      </c>
      <c r="H19" s="26">
        <f t="shared" si="5"/>
        <v>0</v>
      </c>
      <c r="I19" s="26">
        <f t="shared" si="1"/>
        <v>2.1</v>
      </c>
      <c r="J19" s="26">
        <f t="shared" si="2"/>
        <v>0</v>
      </c>
      <c r="K19" s="26">
        <f t="shared" si="4"/>
        <v>2.1</v>
      </c>
      <c r="L19" s="11"/>
    </row>
    <row r="20" s="2" customFormat="true" ht="19" customHeight="true" spans="1:12">
      <c r="A20" s="11">
        <v>20</v>
      </c>
      <c r="B20" s="15" t="s">
        <v>31</v>
      </c>
      <c r="C20" s="13">
        <f t="shared" si="0"/>
        <v>21</v>
      </c>
      <c r="D20" s="13">
        <v>0</v>
      </c>
      <c r="E20" s="13">
        <v>20</v>
      </c>
      <c r="F20" s="13">
        <v>1</v>
      </c>
      <c r="G20" s="26">
        <f t="shared" si="3"/>
        <v>44.1</v>
      </c>
      <c r="H20" s="26">
        <f t="shared" si="5"/>
        <v>0</v>
      </c>
      <c r="I20" s="26">
        <f t="shared" si="1"/>
        <v>42</v>
      </c>
      <c r="J20" s="26">
        <f t="shared" si="2"/>
        <v>2.1</v>
      </c>
      <c r="K20" s="26">
        <f t="shared" si="4"/>
        <v>44.1</v>
      </c>
      <c r="L20" s="11"/>
    </row>
    <row r="21" s="3" customFormat="true" ht="26" customHeight="true" spans="1:12">
      <c r="A21" s="16" t="s">
        <v>32</v>
      </c>
      <c r="B21" s="17"/>
      <c r="C21" s="18">
        <f t="shared" ref="C21:K21" si="6">SUM(C6:C20)</f>
        <v>65</v>
      </c>
      <c r="D21" s="18">
        <f t="shared" si="6"/>
        <v>25</v>
      </c>
      <c r="E21" s="18">
        <f t="shared" si="6"/>
        <v>30</v>
      </c>
      <c r="F21" s="18">
        <f t="shared" si="6"/>
        <v>10</v>
      </c>
      <c r="G21" s="26">
        <f t="shared" si="6"/>
        <v>102.75</v>
      </c>
      <c r="H21" s="26">
        <f t="shared" si="6"/>
        <v>18.75</v>
      </c>
      <c r="I21" s="26">
        <f t="shared" si="6"/>
        <v>63</v>
      </c>
      <c r="J21" s="26">
        <f t="shared" si="6"/>
        <v>21</v>
      </c>
      <c r="K21" s="26">
        <f t="shared" si="6"/>
        <v>102.75</v>
      </c>
      <c r="L21" s="31"/>
    </row>
  </sheetData>
  <mergeCells count="9">
    <mergeCell ref="A2:L2"/>
    <mergeCell ref="K3:L3"/>
    <mergeCell ref="C4:F4"/>
    <mergeCell ref="G4:J4"/>
    <mergeCell ref="A21:B21"/>
    <mergeCell ref="A4:A5"/>
    <mergeCell ref="B4:B5"/>
    <mergeCell ref="K4:K5"/>
    <mergeCell ref="L4:L5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zjw4</cp:lastModifiedBy>
  <dcterms:created xsi:type="dcterms:W3CDTF">2006-09-13T19:21:00Z</dcterms:created>
  <dcterms:modified xsi:type="dcterms:W3CDTF">2024-04-10T14:48:20Z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FD84DE513E9349D4AC7B76A59BAD2682</vt:lpwstr>
  </property>
</Properties>
</file>